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Wesley\Desktop\"/>
    </mc:Choice>
  </mc:AlternateContent>
  <xr:revisionPtr revIDLastSave="0" documentId="13_ncr:1_{D024D93E-B738-44BD-92ED-D02F7044CE3E}" xr6:coauthVersionLast="45" xr6:coauthVersionMax="45" xr10:uidLastSave="{00000000-0000-0000-0000-000000000000}"/>
  <workbookProtection workbookAlgorithmName="SHA-512" workbookHashValue="Fc11JnN5A5btMSh+JmG9oV0swL/quYSgPL0sPFJ5yu9d8+Ai07LyTjLmYg6guPRFzDv/GKqlXn69jZNCOkWtFg==" workbookSaltValue="wcYv/7DPY0ui10LT2ULZag==" workbookSpinCount="100000" lockStructure="1"/>
  <bookViews>
    <workbookView xWindow="-120" yWindow="-120" windowWidth="29040" windowHeight="15840" xr2:uid="{00000000-000D-0000-FFFF-FFFF00000000}"/>
  </bookViews>
  <sheets>
    <sheet name="Painel" sheetId="1" r:id="rId1"/>
    <sheet name="Fluxo de Caixa" sheetId="10" r:id="rId2"/>
    <sheet name="Controle" sheetId="9" r:id="rId3"/>
    <sheet name="Caixa" sheetId="3" r:id="rId4"/>
    <sheet name="Contas a Pagar" sheetId="6" r:id="rId5"/>
    <sheet name="Contas a Receber" sheetId="5" r:id="rId6"/>
    <sheet name="Bens" sheetId="4" r:id="rId7"/>
    <sheet name="Investimentos" sheetId="7" r:id="rId8"/>
    <sheet name="Resultado" sheetId="8" r:id="rId9"/>
  </sheets>
  <definedNames>
    <definedName name="_xlnm.Print_Area" localSheetId="8">Resultado!$A$6:$H$63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9" l="1"/>
  <c r="M5" i="10" l="1"/>
  <c r="L5" i="10"/>
  <c r="K5" i="10"/>
  <c r="J5" i="10"/>
  <c r="I5" i="10"/>
  <c r="H5" i="10"/>
  <c r="G5" i="10"/>
  <c r="F5" i="10"/>
  <c r="E5" i="10"/>
  <c r="D5" i="10"/>
  <c r="C5" i="10"/>
  <c r="B5" i="10"/>
  <c r="M5" i="7"/>
  <c r="L5" i="7"/>
  <c r="K5" i="7"/>
  <c r="J5" i="7"/>
  <c r="I5" i="7"/>
  <c r="H5" i="7"/>
  <c r="G5" i="7"/>
  <c r="F5" i="7"/>
  <c r="E5" i="7"/>
  <c r="D5" i="7"/>
  <c r="C5" i="7"/>
  <c r="B5" i="7"/>
  <c r="M5" i="4"/>
  <c r="L5" i="4"/>
  <c r="K5" i="4"/>
  <c r="J5" i="4"/>
  <c r="I5" i="4"/>
  <c r="H5" i="4"/>
  <c r="G5" i="4"/>
  <c r="F5" i="4"/>
  <c r="E5" i="4"/>
  <c r="D5" i="4"/>
  <c r="C5" i="4"/>
  <c r="B5" i="4"/>
  <c r="M5" i="9"/>
  <c r="L5" i="9"/>
  <c r="K5" i="9"/>
  <c r="J5" i="9"/>
  <c r="I5" i="9"/>
  <c r="H5" i="9"/>
  <c r="G5" i="9"/>
  <c r="F5" i="9"/>
  <c r="D5" i="9"/>
  <c r="C5" i="9"/>
  <c r="B5" i="9"/>
  <c r="M5" i="5"/>
  <c r="L5" i="5"/>
  <c r="K5" i="5"/>
  <c r="J5" i="5"/>
  <c r="I5" i="5"/>
  <c r="H5" i="5"/>
  <c r="G5" i="5"/>
  <c r="F5" i="5"/>
  <c r="E5" i="5"/>
  <c r="D5" i="5"/>
  <c r="C5" i="5"/>
  <c r="B5" i="5"/>
  <c r="M5" i="6"/>
  <c r="L5" i="6"/>
  <c r="K5" i="6"/>
  <c r="J5" i="6"/>
  <c r="I5" i="6"/>
  <c r="H5" i="6"/>
  <c r="G5" i="6"/>
  <c r="F5" i="6"/>
  <c r="E5" i="6"/>
  <c r="D5" i="6"/>
  <c r="C5" i="6"/>
  <c r="B5" i="6"/>
  <c r="E59" i="8" l="1"/>
  <c r="E58" i="8"/>
  <c r="A7" i="8" l="1"/>
  <c r="M7" i="10"/>
  <c r="L7" i="10"/>
  <c r="K7" i="10"/>
  <c r="J7" i="10"/>
  <c r="I7" i="10"/>
  <c r="H7" i="10"/>
  <c r="G7" i="10"/>
  <c r="F7" i="10"/>
  <c r="E7" i="10"/>
  <c r="D7" i="10"/>
  <c r="M24" i="10"/>
  <c r="L24" i="10"/>
  <c r="K24" i="10"/>
  <c r="J24" i="10"/>
  <c r="I24" i="10"/>
  <c r="H24" i="10"/>
  <c r="G24" i="10"/>
  <c r="F24" i="10"/>
  <c r="E24" i="10"/>
  <c r="D24" i="10"/>
  <c r="C24" i="10"/>
  <c r="C7" i="10"/>
  <c r="B7" i="10"/>
  <c r="B24" i="10"/>
  <c r="M6" i="9"/>
  <c r="L6" i="9"/>
  <c r="K6" i="9"/>
  <c r="J6" i="9"/>
  <c r="I6" i="9"/>
  <c r="H6" i="9"/>
  <c r="G6" i="9"/>
  <c r="F6" i="9"/>
  <c r="E6" i="9"/>
  <c r="D6" i="9"/>
  <c r="C6" i="9"/>
  <c r="B6" i="9"/>
  <c r="M23" i="9"/>
  <c r="L23" i="9"/>
  <c r="K23" i="9"/>
  <c r="J23" i="9"/>
  <c r="I23" i="9"/>
  <c r="H23" i="9"/>
  <c r="G23" i="9"/>
  <c r="F23" i="9"/>
  <c r="E23" i="9"/>
  <c r="D23" i="9"/>
  <c r="C23" i="9"/>
  <c r="B23" i="9"/>
  <c r="M6" i="7"/>
  <c r="D22" i="8" s="1"/>
  <c r="L6" i="7"/>
  <c r="D21" i="8" s="1"/>
  <c r="K6" i="7"/>
  <c r="D20" i="8" s="1"/>
  <c r="J6" i="7"/>
  <c r="D19" i="8" s="1"/>
  <c r="I6" i="7"/>
  <c r="D18" i="8" s="1"/>
  <c r="H6" i="7"/>
  <c r="D17" i="8" s="1"/>
  <c r="G6" i="7"/>
  <c r="D16" i="8" s="1"/>
  <c r="F6" i="7"/>
  <c r="D15" i="8" s="1"/>
  <c r="E6" i="7"/>
  <c r="D14" i="8" s="1"/>
  <c r="D6" i="7"/>
  <c r="D13" i="8" s="1"/>
  <c r="C6" i="7"/>
  <c r="D12" i="8" s="1"/>
  <c r="B6" i="7"/>
  <c r="D11" i="8" s="1"/>
  <c r="M6" i="4"/>
  <c r="C22" i="8" s="1"/>
  <c r="L6" i="4"/>
  <c r="C21" i="8" s="1"/>
  <c r="K6" i="4"/>
  <c r="J6" i="4"/>
  <c r="C19" i="8" s="1"/>
  <c r="I6" i="4"/>
  <c r="C18" i="8" s="1"/>
  <c r="H6" i="4"/>
  <c r="C17" i="8" s="1"/>
  <c r="G6" i="4"/>
  <c r="C16" i="8" s="1"/>
  <c r="F6" i="4"/>
  <c r="C15" i="8" s="1"/>
  <c r="E6" i="4"/>
  <c r="C14" i="8" s="1"/>
  <c r="D6" i="4"/>
  <c r="C13" i="8" s="1"/>
  <c r="C6" i="4"/>
  <c r="C12" i="8" s="1"/>
  <c r="B6" i="4"/>
  <c r="C11" i="8" s="1"/>
  <c r="M6" i="5"/>
  <c r="E22" i="8" s="1"/>
  <c r="L6" i="5"/>
  <c r="E21" i="8" s="1"/>
  <c r="K6" i="5"/>
  <c r="E20" i="8" s="1"/>
  <c r="J6" i="5"/>
  <c r="E19" i="8" s="1"/>
  <c r="I6" i="5"/>
  <c r="E18" i="8" s="1"/>
  <c r="H6" i="5"/>
  <c r="E17" i="8" s="1"/>
  <c r="G6" i="5"/>
  <c r="E16" i="8" s="1"/>
  <c r="F6" i="5"/>
  <c r="E15" i="8" s="1"/>
  <c r="E6" i="5"/>
  <c r="E14" i="8" s="1"/>
  <c r="D6" i="5"/>
  <c r="E13" i="8" s="1"/>
  <c r="C6" i="5"/>
  <c r="E12" i="8" s="1"/>
  <c r="B6" i="5"/>
  <c r="E11" i="8" s="1"/>
  <c r="M6" i="6"/>
  <c r="F22" i="8" s="1"/>
  <c r="L6" i="6"/>
  <c r="F21" i="8" s="1"/>
  <c r="K6" i="6"/>
  <c r="F20" i="8" s="1"/>
  <c r="J6" i="6"/>
  <c r="F19" i="8" s="1"/>
  <c r="I6" i="6"/>
  <c r="F18" i="8" s="1"/>
  <c r="H6" i="6"/>
  <c r="F17" i="8" s="1"/>
  <c r="G6" i="6"/>
  <c r="F16" i="8" s="1"/>
  <c r="F6" i="6"/>
  <c r="F15" i="8" s="1"/>
  <c r="E6" i="6"/>
  <c r="F14" i="8" s="1"/>
  <c r="D6" i="6"/>
  <c r="F13" i="8" s="1"/>
  <c r="C6" i="6"/>
  <c r="F12" i="8" s="1"/>
  <c r="B6" i="6"/>
  <c r="F11" i="8" s="1"/>
  <c r="M6" i="3"/>
  <c r="B22" i="8" s="1"/>
  <c r="L6" i="3"/>
  <c r="B21" i="8" s="1"/>
  <c r="K6" i="3"/>
  <c r="B20" i="8" s="1"/>
  <c r="J6" i="3"/>
  <c r="B19" i="8" s="1"/>
  <c r="I6" i="3"/>
  <c r="B18" i="8" s="1"/>
  <c r="H6" i="3"/>
  <c r="B17" i="8" s="1"/>
  <c r="G6" i="3"/>
  <c r="B16" i="8" s="1"/>
  <c r="F6" i="3"/>
  <c r="B15" i="8" s="1"/>
  <c r="E6" i="3"/>
  <c r="B14" i="8" s="1"/>
  <c r="D6" i="3"/>
  <c r="B13" i="8" s="1"/>
  <c r="C6" i="3"/>
  <c r="B12" i="8" s="1"/>
  <c r="B6" i="10" l="1"/>
  <c r="C6" i="10" s="1"/>
  <c r="D6" i="10" s="1"/>
  <c r="C20" i="8"/>
  <c r="G20" i="8" s="1"/>
  <c r="G15" i="8"/>
  <c r="G19" i="8"/>
  <c r="G13" i="8"/>
  <c r="G17" i="8"/>
  <c r="G21" i="8"/>
  <c r="G14" i="8"/>
  <c r="G18" i="8"/>
  <c r="G22" i="8"/>
  <c r="G12" i="8"/>
  <c r="G16" i="8"/>
  <c r="E6" i="10" l="1"/>
  <c r="F6" i="10" s="1"/>
  <c r="G6" i="10" s="1"/>
  <c r="H6" i="10" s="1"/>
  <c r="I6" i="10" s="1"/>
  <c r="J6" i="10" s="1"/>
  <c r="K6" i="10" s="1"/>
  <c r="L6" i="10" s="1"/>
  <c r="M6" i="10" s="1"/>
  <c r="H13" i="8"/>
  <c r="H22" i="8"/>
  <c r="H15" i="8"/>
  <c r="H21" i="8"/>
  <c r="H20" i="8"/>
  <c r="H19" i="8"/>
  <c r="H18" i="8"/>
  <c r="H17" i="8"/>
  <c r="H16" i="8"/>
  <c r="H14" i="8"/>
  <c r="B6" i="3"/>
  <c r="B11" i="8" s="1"/>
  <c r="G11" i="8" s="1"/>
  <c r="H11" i="8" s="1"/>
  <c r="H12" i="8" l="1"/>
</calcChain>
</file>

<file path=xl/sharedStrings.xml><?xml version="1.0" encoding="utf-8"?>
<sst xmlns="http://schemas.openxmlformats.org/spreadsheetml/2006/main" count="389" uniqueCount="67">
  <si>
    <t>Nome</t>
  </si>
  <si>
    <t>Carteira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</si>
  <si>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</si>
  <si>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</si>
  <si>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</si>
  <si>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</si>
  <si>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</si>
  <si>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</si>
  <si>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</si>
  <si>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</si>
  <si>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</si>
  <si>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</si>
  <si>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</si>
  <si>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</si>
  <si>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xxx</t>
  </si>
  <si>
    <t>Disponível</t>
  </si>
  <si>
    <t>CC Banco A</t>
  </si>
  <si>
    <t>CP Banco A</t>
  </si>
  <si>
    <t>CC Banco B</t>
  </si>
  <si>
    <t>CP Banco B</t>
  </si>
  <si>
    <t>Imóvel xxx</t>
  </si>
  <si>
    <t>Carro xxx</t>
  </si>
  <si>
    <t>Investimentos</t>
  </si>
  <si>
    <t>Receitas/Entradas</t>
  </si>
  <si>
    <t>Despesas/Saídas</t>
  </si>
  <si>
    <t>Painel</t>
  </si>
  <si>
    <t>Caixa</t>
  </si>
  <si>
    <t>Contas a Receber</t>
  </si>
  <si>
    <t>Contas a Pagar</t>
  </si>
  <si>
    <t>Bens</t>
  </si>
  <si>
    <t>Relatório de Resultado</t>
  </si>
  <si>
    <t>Total de Créditos</t>
  </si>
  <si>
    <t>Total de Dívidas</t>
  </si>
  <si>
    <t>Total de Bens</t>
  </si>
  <si>
    <t>Controle - Receitas e Despesas</t>
  </si>
  <si>
    <t>Fluxo de Caixa</t>
  </si>
  <si>
    <t>Salário</t>
  </si>
  <si>
    <t>Serviço Extra</t>
  </si>
  <si>
    <t>Mercado</t>
  </si>
  <si>
    <t>Lazer</t>
  </si>
  <si>
    <t>Diversos</t>
  </si>
  <si>
    <t>Relatório de Controle Financeiro e Patrimonial</t>
  </si>
  <si>
    <t>Patrimônio Líquido:</t>
  </si>
  <si>
    <t>Ganho Mensal</t>
  </si>
  <si>
    <t>Compartilhe esse conteúdo e ajude outras pessoas a consquistar sua prosperidade financeira</t>
  </si>
  <si>
    <t>Vendas</t>
  </si>
  <si>
    <t>Saúde</t>
  </si>
  <si>
    <t>Educação</t>
  </si>
  <si>
    <t>Renda Fixa 1</t>
  </si>
  <si>
    <t>Renda Fixa 2</t>
  </si>
  <si>
    <t>Renda Variável 1</t>
  </si>
  <si>
    <t>Renda Variável 2</t>
  </si>
  <si>
    <t>Acessar o site:</t>
  </si>
  <si>
    <t>PL</t>
  </si>
  <si>
    <r>
      <t xml:space="preserve">Descubra como seu dinheiro pode valer mais, </t>
    </r>
    <r>
      <rPr>
        <sz val="16"/>
        <color rgb="FFFFFF00"/>
        <rFont val="Century Gothic"/>
        <family val="2"/>
      </rPr>
      <t>acesse: eumaisrico.com</t>
    </r>
  </si>
  <si>
    <t>Previsão de Caixa</t>
  </si>
  <si>
    <t>Saldo Inicial</t>
  </si>
  <si>
    <t>Credor A</t>
  </si>
  <si>
    <t>Credor B</t>
  </si>
  <si>
    <t>Credor C</t>
  </si>
  <si>
    <t>seu nome aqui</t>
  </si>
  <si>
    <t>Meta de Patrimônio Líquido em 2021</t>
  </si>
  <si>
    <t>Patrimônio Líquido em dezembro de 2020</t>
  </si>
  <si>
    <t>Planilha EMR versão PLUS 2021</t>
  </si>
  <si>
    <t>Até dezembro/21 sai a versção 2022 - Confira no site</t>
  </si>
  <si>
    <t>inscreva-se em nosso canal</t>
  </si>
  <si>
    <t>eumaisrico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</si>
</sst>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0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i/>
      <sz val="11"/>
      <name val="Century Gothic"/>
      <family val="2"/>
    </font>
    <font>
      <i/>
      <sz val="11"/>
      <color theme="0"/>
      <name val="Century Gothic"/>
      <family val="2"/>
    </font>
    <font>
      <b/>
      <i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5"/>
      <color theme="1"/>
      <name val="Century Gothic"/>
      <family val="2"/>
    </font>
    <font>
      <sz val="12"/>
      <color theme="1"/>
      <name val="Century Gothic"/>
      <family val="2"/>
    </font>
    <font>
      <sz val="15"/>
      <color theme="0"/>
      <name val="Century Gothic"/>
      <family val="2"/>
    </font>
    <font>
      <b/>
      <sz val="22"/>
      <color theme="1"/>
      <name val="Century Gothic"/>
      <family val="2"/>
    </font>
    <font>
      <sz val="15"/>
      <color theme="1"/>
      <name val="Century Gothic"/>
      <family val="2"/>
    </font>
    <font>
      <sz val="15"/>
      <name val="Century Gothic"/>
      <family val="2"/>
    </font>
    <font>
      <sz val="20"/>
      <color theme="2" tint="-0.749992370372631"/>
      <name val="Century Gothic"/>
      <family val="2"/>
    </font>
    <font>
      <sz val="16"/>
      <color rgb="FF92D050"/>
      <name val="Century Gothic"/>
      <family val="2"/>
    </font>
    <font>
      <sz val="10"/>
      <name val="Century Gothic"/>
      <family val="2"/>
    </font>
    <font>
      <b/>
      <sz val="15"/>
      <color theme="0"/>
      <name val="Century Gothic"/>
      <family val="2"/>
    </font>
    <font>
      <sz val="16"/>
      <color rgb="FFFFFF00"/>
      <name val="Century Gothic"/>
      <family val="2"/>
    </font>
    <font>
      <sz val="11"/>
      <color theme="0" tint="-0.499984740745262"/>
      <name val="Century Gothic"/>
      <family val="2"/>
    </font>
    <font>
      <sz val="15"/>
      <color rgb="FF92D050"/>
      <name val="Century Gothic"/>
      <family val="2"/>
    </font>
    <font>
      <b/>
      <sz val="24"/>
      <color theme="1"/>
      <name val="Century Gothic"/>
      <family val="2"/>
    </font>
    <font>
      <b/>
      <sz val="22"/>
      <color theme="1"/>
      <name val="Calibri"/>
      <family val="2"/>
      <scheme val="minor"/>
    </font>
    <font>
      <sz val="15"/>
      <color rgb="FFFFFF00"/>
      <name val="Century Gothic"/>
      <family val="2"/>
    </font>
    <font>
      <sz val="14"/>
      <color rgb="FFFFFF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616"/>
        <bgColor indexed="64"/>
      </patternFill>
    </fill>
    <fill>
      <patternFill patternType="solid">
        <fgColor rgb="FF40EAEE"/>
        <bgColor indexed="64"/>
      </patternFill>
    </fill>
    <fill>
      <patternFill patternType="solid">
        <fgColor rgb="FF71891B"/>
        <bgColor indexed="64"/>
      </patternFill>
    </fill>
    <fill>
      <patternFill patternType="solid">
        <fgColor rgb="FFB8D93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B2B2B2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84">
    <xf numFmtId="0" fontId="0" fillId="0" borderId="0" xfId="0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44" fontId="6" fillId="4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44" fontId="6" fillId="6" borderId="0" xfId="0" applyNumberFormat="1" applyFont="1" applyFill="1" applyAlignment="1">
      <alignment horizontal="center" vertical="center"/>
    </xf>
    <xf numFmtId="44" fontId="6" fillId="5" borderId="0" xfId="0" applyNumberFormat="1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44" fontId="7" fillId="11" borderId="0" xfId="0" applyNumberFormat="1" applyFont="1" applyFill="1" applyAlignment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7" fillId="11" borderId="0" xfId="0" applyFont="1" applyFill="1" applyAlignment="1" applyProtection="1">
      <alignment horizontal="center" vertical="center"/>
    </xf>
    <xf numFmtId="44" fontId="7" fillId="11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44" fontId="5" fillId="2" borderId="1" xfId="1" applyFont="1" applyFill="1" applyBorder="1" applyAlignment="1" applyProtection="1">
      <alignment vertical="center"/>
      <protection locked="0"/>
    </xf>
    <xf numFmtId="0" fontId="6" fillId="5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center" vertical="center"/>
    </xf>
    <xf numFmtId="44" fontId="6" fillId="7" borderId="0" xfId="0" applyNumberFormat="1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center" vertical="center"/>
    </xf>
    <xf numFmtId="44" fontId="6" fillId="8" borderId="0" xfId="0" applyNumberFormat="1" applyFont="1" applyFill="1" applyAlignment="1" applyProtection="1">
      <alignment horizontal="center" vertical="center"/>
    </xf>
    <xf numFmtId="44" fontId="6" fillId="5" borderId="0" xfId="0" applyNumberFormat="1" applyFont="1" applyFill="1" applyAlignment="1" applyProtection="1">
      <alignment horizontal="center" vertical="center"/>
    </xf>
    <xf numFmtId="0" fontId="7" fillId="9" borderId="0" xfId="0" applyFont="1" applyFill="1" applyAlignment="1" applyProtection="1">
      <alignment horizontal="center" vertical="center"/>
    </xf>
    <xf numFmtId="44" fontId="7" fillId="9" borderId="0" xfId="0" applyNumberFormat="1" applyFont="1" applyFill="1" applyAlignment="1" applyProtection="1">
      <alignment horizontal="center" vertical="center"/>
    </xf>
    <xf numFmtId="0" fontId="3" fillId="13" borderId="0" xfId="0" applyFont="1" applyFill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10" fillId="13" borderId="0" xfId="0" applyFont="1" applyFill="1" applyAlignment="1" applyProtection="1">
      <alignment vertical="center"/>
    </xf>
    <xf numFmtId="0" fontId="11" fillId="13" borderId="0" xfId="0" applyFont="1" applyFill="1" applyAlignment="1" applyProtection="1">
      <alignment vertical="center"/>
    </xf>
    <xf numFmtId="0" fontId="12" fillId="14" borderId="0" xfId="0" applyFont="1" applyFill="1" applyAlignment="1" applyProtection="1">
      <alignment horizontal="center" vertical="center"/>
    </xf>
    <xf numFmtId="0" fontId="12" fillId="15" borderId="0" xfId="0" applyFont="1" applyFill="1" applyAlignment="1" applyProtection="1">
      <alignment horizontal="center" vertical="center"/>
    </xf>
    <xf numFmtId="0" fontId="7" fillId="14" borderId="0" xfId="0" applyFont="1" applyFill="1" applyAlignment="1" applyProtection="1">
      <alignment horizontal="center" vertical="center"/>
    </xf>
    <xf numFmtId="0" fontId="7" fillId="13" borderId="0" xfId="0" applyFont="1" applyFill="1" applyAlignment="1" applyProtection="1">
      <alignment horizontal="center" vertical="center"/>
    </xf>
    <xf numFmtId="0" fontId="12" fillId="13" borderId="2" xfId="0" applyFont="1" applyFill="1" applyBorder="1" applyAlignment="1" applyProtection="1">
      <alignment horizontal="center" vertical="center"/>
    </xf>
    <xf numFmtId="44" fontId="11" fillId="13" borderId="2" xfId="0" applyNumberFormat="1" applyFont="1" applyFill="1" applyBorder="1" applyAlignment="1" applyProtection="1">
      <alignment horizontal="center" vertical="center"/>
    </xf>
    <xf numFmtId="44" fontId="11" fillId="15" borderId="2" xfId="0" applyNumberFormat="1" applyFont="1" applyFill="1" applyBorder="1" applyAlignment="1" applyProtection="1">
      <alignment horizontal="center" vertical="center"/>
    </xf>
    <xf numFmtId="0" fontId="12" fillId="13" borderId="6" xfId="0" applyFont="1" applyFill="1" applyBorder="1" applyAlignment="1" applyProtection="1">
      <alignment horizontal="center" vertical="center"/>
    </xf>
    <xf numFmtId="44" fontId="11" fillId="13" borderId="6" xfId="1" applyFont="1" applyFill="1" applyBorder="1" applyAlignment="1" applyProtection="1">
      <alignment vertical="center"/>
    </xf>
    <xf numFmtId="44" fontId="11" fillId="15" borderId="6" xfId="0" applyNumberFormat="1" applyFont="1" applyFill="1" applyBorder="1" applyAlignment="1" applyProtection="1">
      <alignment horizontal="center" vertical="center"/>
    </xf>
    <xf numFmtId="0" fontId="4" fillId="13" borderId="0" xfId="0" applyFont="1" applyFill="1" applyBorder="1" applyAlignment="1" applyProtection="1">
      <alignment vertical="center"/>
    </xf>
    <xf numFmtId="0" fontId="4" fillId="13" borderId="2" xfId="0" applyFont="1" applyFill="1" applyBorder="1" applyAlignment="1" applyProtection="1">
      <alignment vertical="center"/>
    </xf>
    <xf numFmtId="164" fontId="4" fillId="13" borderId="0" xfId="0" applyNumberFormat="1" applyFont="1" applyFill="1" applyAlignment="1" applyProtection="1">
      <alignment vertical="center"/>
    </xf>
    <xf numFmtId="0" fontId="3" fillId="16" borderId="0" xfId="0" applyFont="1" applyFill="1" applyAlignment="1" applyProtection="1">
      <alignment horizontal="center" vertical="center"/>
      <protection locked="0"/>
    </xf>
    <xf numFmtId="44" fontId="6" fillId="4" borderId="0" xfId="0" applyNumberFormat="1" applyFont="1" applyFill="1" applyAlignment="1" applyProtection="1">
      <alignment horizontal="center" vertical="center"/>
    </xf>
    <xf numFmtId="0" fontId="4" fillId="3" borderId="0" xfId="0" applyFont="1" applyFill="1" applyProtection="1"/>
    <xf numFmtId="0" fontId="15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vertical="center"/>
    </xf>
    <xf numFmtId="0" fontId="5" fillId="3" borderId="0" xfId="0" applyFont="1" applyFill="1" applyProtection="1"/>
    <xf numFmtId="0" fontId="5" fillId="3" borderId="3" xfId="0" applyFont="1" applyFill="1" applyBorder="1" applyProtection="1"/>
    <xf numFmtId="0" fontId="8" fillId="3" borderId="4" xfId="0" applyFont="1" applyFill="1" applyBorder="1" applyProtection="1"/>
    <xf numFmtId="44" fontId="17" fillId="2" borderId="1" xfId="2" applyNumberFormat="1" applyFont="1" applyAlignment="1" applyProtection="1">
      <alignment vertical="center"/>
      <protection locked="0"/>
    </xf>
    <xf numFmtId="0" fontId="15" fillId="3" borderId="0" xfId="0" applyFont="1" applyFill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22" fillId="3" borderId="3" xfId="0" applyFont="1" applyFill="1" applyBorder="1" applyAlignment="1" applyProtection="1">
      <alignment horizontal="left" vertical="center"/>
    </xf>
    <xf numFmtId="0" fontId="22" fillId="3" borderId="4" xfId="0" applyFont="1" applyFill="1" applyBorder="1" applyAlignment="1" applyProtection="1">
      <alignment horizontal="left" vertical="center"/>
    </xf>
    <xf numFmtId="0" fontId="25" fillId="3" borderId="0" xfId="0" applyFont="1" applyFill="1" applyAlignment="1" applyProtection="1">
      <alignment vertical="center"/>
    </xf>
    <xf numFmtId="17" fontId="6" fillId="10" borderId="0" xfId="0" applyNumberFormat="1" applyFont="1" applyFill="1" applyAlignment="1" applyProtection="1">
      <alignment horizontal="center" vertical="center"/>
    </xf>
    <xf numFmtId="17" fontId="6" fillId="5" borderId="0" xfId="0" applyNumberFormat="1" applyFont="1" applyFill="1" applyAlignment="1" applyProtection="1">
      <alignment horizontal="center" vertical="center"/>
    </xf>
    <xf numFmtId="17" fontId="6" fillId="12" borderId="0" xfId="0" applyNumberFormat="1" applyFont="1" applyFill="1" applyAlignment="1" applyProtection="1">
      <alignment horizontal="center" vertical="center"/>
    </xf>
    <xf numFmtId="17" fontId="6" fillId="4" borderId="0" xfId="0" applyNumberFormat="1" applyFont="1" applyFill="1" applyAlignment="1" applyProtection="1">
      <alignment horizontal="center" vertical="center"/>
    </xf>
    <xf numFmtId="17" fontId="6" fillId="10" borderId="0" xfId="0" applyNumberFormat="1" applyFont="1" applyFill="1" applyAlignment="1">
      <alignment horizontal="center" vertical="center"/>
    </xf>
    <xf numFmtId="17" fontId="6" fillId="12" borderId="0" xfId="0" applyNumberFormat="1" applyFont="1" applyFill="1" applyAlignment="1">
      <alignment horizontal="center" vertical="center"/>
    </xf>
    <xf numFmtId="0" fontId="26" fillId="13" borderId="0" xfId="0" applyFont="1" applyFill="1" applyAlignment="1" applyProtection="1">
      <alignment horizontal="right" vertical="center"/>
    </xf>
    <xf numFmtId="44" fontId="5" fillId="17" borderId="1" xfId="1" applyFont="1" applyFill="1" applyBorder="1" applyAlignment="1" applyProtection="1">
      <alignment vertical="center"/>
      <protection locked="0"/>
    </xf>
    <xf numFmtId="0" fontId="21" fillId="13" borderId="0" xfId="0" applyFont="1" applyFill="1" applyAlignment="1" applyProtection="1">
      <alignment horizontal="left" vertical="top"/>
    </xf>
    <xf numFmtId="0" fontId="15" fillId="13" borderId="0" xfId="0" applyFont="1" applyFill="1" applyAlignment="1" applyProtection="1">
      <alignment vertical="center"/>
    </xf>
    <xf numFmtId="0" fontId="3" fillId="13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0" fontId="2" fillId="13" borderId="0" xfId="0" applyFont="1" applyFill="1" applyAlignment="1" applyProtection="1">
      <alignment vertical="center"/>
    </xf>
    <xf numFmtId="44" fontId="8" fillId="2" borderId="1" xfId="1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17" fillId="2" borderId="1" xfId="2" applyFont="1" applyAlignment="1" applyProtection="1">
      <alignment horizontal="center" vertical="center"/>
      <protection locked="0"/>
    </xf>
    <xf numFmtId="0" fontId="16" fillId="13" borderId="2" xfId="0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 applyProtection="1">
      <alignment horizontal="center" vertical="center"/>
    </xf>
    <xf numFmtId="0" fontId="13" fillId="13" borderId="2" xfId="0" applyFont="1" applyFill="1" applyBorder="1" applyAlignment="1" applyProtection="1">
      <alignment horizontal="center" vertical="center"/>
    </xf>
    <xf numFmtId="0" fontId="4" fillId="13" borderId="0" xfId="0" applyFont="1" applyFill="1" applyAlignment="1" applyProtection="1">
      <alignment horizontal="left" vertical="center"/>
    </xf>
    <xf numFmtId="0" fontId="14" fillId="13" borderId="7" xfId="0" applyFont="1" applyFill="1" applyBorder="1" applyAlignment="1" applyProtection="1">
      <alignment horizontal="center" vertical="center"/>
    </xf>
    <xf numFmtId="164" fontId="11" fillId="13" borderId="0" xfId="0" applyNumberFormat="1" applyFont="1" applyFill="1" applyAlignment="1" applyProtection="1">
      <alignment horizontal="center" vertical="center"/>
    </xf>
    <xf numFmtId="0" fontId="28" fillId="3" borderId="0" xfId="0" applyFont="1" applyFill="1" applyAlignment="1" applyProtection="1">
      <alignment horizontal="center" vertical="center"/>
    </xf>
    <xf numFmtId="0" fontId="29" fillId="3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Nota" xfId="2" builtinId="10"/>
  </cellStyles>
  <dxfs count="0"/>
  <tableStyles count="0" defaultTableStyle="TableStyleMedium2" defaultPivotStyle="PivotStyleLight16"/>
  <colors>
    <mruColors>
      <color rgb="FFAEFB79"/>
      <color rgb="FF90C23E"/>
      <color rgb="FFADD270"/>
      <color rgb="FFE4F193"/>
      <color rgb="FF66FF33"/>
      <color rgb="FFE7E7FF"/>
      <color rgb="FFCECEFE"/>
      <color rgb="FFE8E8E8"/>
      <color rgb="FFC4C4C4"/>
      <color rgb="FFBD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Resultado!$B$10</c:f>
              <c:strCache>
                <c:ptCount val="1"/>
                <c:pt idx="0">
                  <c:v>Disponível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cat>
            <c:strRef>
              <c:f>Resultado!$A$11:$A$22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Resultado!$B$11:$B$22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F-4C51-ADBF-E96C4BB1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324911"/>
        <c:axId val="1561142127"/>
      </c:areaChart>
      <c:catAx>
        <c:axId val="161532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61142127"/>
        <c:crosses val="autoZero"/>
        <c:auto val="1"/>
        <c:lblAlgn val="ctr"/>
        <c:lblOffset val="100"/>
        <c:noMultiLvlLbl val="0"/>
      </c:catAx>
      <c:valAx>
        <c:axId val="156114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5324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Resultado!$C$10</c:f>
              <c:strCache>
                <c:ptCount val="1"/>
                <c:pt idx="0">
                  <c:v>Bens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strRef>
              <c:f>Resultado!$A$11:$A$22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Resultado!$C$11:$C$22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D-4E61-9B37-5C80F42AD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324911"/>
        <c:axId val="1561142127"/>
      </c:areaChart>
      <c:catAx>
        <c:axId val="161532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61142127"/>
        <c:crosses val="autoZero"/>
        <c:auto val="1"/>
        <c:lblAlgn val="ctr"/>
        <c:lblOffset val="100"/>
        <c:noMultiLvlLbl val="0"/>
      </c:catAx>
      <c:valAx>
        <c:axId val="156114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5324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Resultado!$D$10</c:f>
              <c:strCache>
                <c:ptCount val="1"/>
                <c:pt idx="0">
                  <c:v>Investimentos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</c:spPr>
          <c:cat>
            <c:strRef>
              <c:f>Resultado!$A$11:$A$22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Resultado!$D$11:$D$22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E-4A0D-9DD2-20205A51F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324911"/>
        <c:axId val="1561142127"/>
      </c:areaChart>
      <c:catAx>
        <c:axId val="161532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61142127"/>
        <c:crosses val="autoZero"/>
        <c:auto val="1"/>
        <c:lblAlgn val="ctr"/>
        <c:lblOffset val="100"/>
        <c:noMultiLvlLbl val="0"/>
      </c:catAx>
      <c:valAx>
        <c:axId val="156114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5324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Resultado!$E$10</c:f>
              <c:strCache>
                <c:ptCount val="1"/>
                <c:pt idx="0">
                  <c:v>Contas a Receber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cat>
            <c:strRef>
              <c:f>Resultado!$A$11:$A$22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Resultado!$E$11:$E$22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1-4B43-B626-7A965ABB1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324911"/>
        <c:axId val="1561142127"/>
      </c:areaChart>
      <c:catAx>
        <c:axId val="161532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61142127"/>
        <c:crosses val="autoZero"/>
        <c:auto val="1"/>
        <c:lblAlgn val="ctr"/>
        <c:lblOffset val="100"/>
        <c:noMultiLvlLbl val="0"/>
      </c:catAx>
      <c:valAx>
        <c:axId val="156114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5324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Resultado!$F$10</c:f>
              <c:strCache>
                <c:ptCount val="1"/>
                <c:pt idx="0">
                  <c:v>Contas a Pagar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strRef>
              <c:f>Resultado!$A$11:$A$22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Resultado!$F$11:$F$22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2-471D-BF62-3656FD215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324911"/>
        <c:axId val="1561142127"/>
      </c:areaChart>
      <c:catAx>
        <c:axId val="161532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61142127"/>
        <c:crosses val="autoZero"/>
        <c:auto val="1"/>
        <c:lblAlgn val="ctr"/>
        <c:lblOffset val="100"/>
        <c:noMultiLvlLbl val="0"/>
      </c:catAx>
      <c:valAx>
        <c:axId val="156114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5324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Patrimônio Líquido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Resultado!$G$10</c:f>
              <c:strCache>
                <c:ptCount val="1"/>
                <c:pt idx="0">
                  <c:v>PL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Resultado!$A$11:$A$22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Resultado!$G$11:$G$22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0-46E1-84AA-5A95CCDBF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15324911"/>
        <c:axId val="1561142127"/>
      </c:barChart>
      <c:catAx>
        <c:axId val="161532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61142127"/>
        <c:crosses val="autoZero"/>
        <c:auto val="1"/>
        <c:lblAlgn val="ctr"/>
        <c:lblOffset val="100"/>
        <c:noMultiLvlLbl val="0"/>
      </c:catAx>
      <c:valAx>
        <c:axId val="156114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532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watch?v=XGqoaiIt6o8&amp;feature=youtu.be" TargetMode="External"/><Relationship Id="rId18" Type="http://schemas.openxmlformats.org/officeDocument/2006/relationships/image" Target="../media/image10.png"/><Relationship Id="rId26" Type="http://schemas.openxmlformats.org/officeDocument/2006/relationships/image" Target="../media/image14.png"/><Relationship Id="rId3" Type="http://schemas.openxmlformats.org/officeDocument/2006/relationships/hyperlink" Target="#'Contas a Pagar'!A1"/><Relationship Id="rId21" Type="http://schemas.openxmlformats.org/officeDocument/2006/relationships/hyperlink" Target="#Caixa!A1"/><Relationship Id="rId7" Type="http://schemas.openxmlformats.org/officeDocument/2006/relationships/hyperlink" Target="#Bens!A1"/><Relationship Id="rId12" Type="http://schemas.openxmlformats.org/officeDocument/2006/relationships/image" Target="../media/image6.png"/><Relationship Id="rId17" Type="http://schemas.openxmlformats.org/officeDocument/2006/relationships/hyperlink" Target="https://www.facebook.com/eumaisrico/" TargetMode="External"/><Relationship Id="rId25" Type="http://schemas.openxmlformats.org/officeDocument/2006/relationships/hyperlink" Target="#'Fluxo de Caixa'!A1"/><Relationship Id="rId2" Type="http://schemas.openxmlformats.org/officeDocument/2006/relationships/image" Target="../media/image1.png"/><Relationship Id="rId16" Type="http://schemas.openxmlformats.org/officeDocument/2006/relationships/image" Target="../media/image9.png"/><Relationship Id="rId20" Type="http://schemas.openxmlformats.org/officeDocument/2006/relationships/image" Target="../media/image11.png"/><Relationship Id="rId29" Type="http://schemas.openxmlformats.org/officeDocument/2006/relationships/hyperlink" Target="https://www.youtube.com/c/eumaisrico" TargetMode="External"/><Relationship Id="rId1" Type="http://schemas.openxmlformats.org/officeDocument/2006/relationships/hyperlink" Target="#Painel!A1"/><Relationship Id="rId6" Type="http://schemas.openxmlformats.org/officeDocument/2006/relationships/image" Target="../media/image3.png"/><Relationship Id="rId11" Type="http://schemas.openxmlformats.org/officeDocument/2006/relationships/hyperlink" Target="#Resultado!A1"/><Relationship Id="rId24" Type="http://schemas.openxmlformats.org/officeDocument/2006/relationships/image" Target="../media/image13.png"/><Relationship Id="rId5" Type="http://schemas.openxmlformats.org/officeDocument/2006/relationships/hyperlink" Target="#'Contas a Receber'!A1"/><Relationship Id="rId15" Type="http://schemas.openxmlformats.org/officeDocument/2006/relationships/image" Target="../media/image8.png"/><Relationship Id="rId23" Type="http://schemas.openxmlformats.org/officeDocument/2006/relationships/hyperlink" Target="#Controle!A1"/><Relationship Id="rId28" Type="http://schemas.openxmlformats.org/officeDocument/2006/relationships/image" Target="../media/image16.png"/><Relationship Id="rId10" Type="http://schemas.openxmlformats.org/officeDocument/2006/relationships/image" Target="../media/image5.png"/><Relationship Id="rId19" Type="http://schemas.openxmlformats.org/officeDocument/2006/relationships/hyperlink" Target="https://www.eumaisrico.com/" TargetMode="External"/><Relationship Id="rId4" Type="http://schemas.openxmlformats.org/officeDocument/2006/relationships/image" Target="../media/image2.png"/><Relationship Id="rId9" Type="http://schemas.openxmlformats.org/officeDocument/2006/relationships/hyperlink" Target="#Investimentos!A1"/><Relationship Id="rId14" Type="http://schemas.openxmlformats.org/officeDocument/2006/relationships/image" Target="../media/image7.png"/><Relationship Id="rId22" Type="http://schemas.openxmlformats.org/officeDocument/2006/relationships/image" Target="../media/image12.png"/><Relationship Id="rId27" Type="http://schemas.openxmlformats.org/officeDocument/2006/relationships/image" Target="../media/image15.png"/><Relationship Id="rId30" Type="http://schemas.openxmlformats.org/officeDocument/2006/relationships/image" Target="../media/image1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image" Target="../media/image5.png"/><Relationship Id="rId18" Type="http://schemas.openxmlformats.org/officeDocument/2006/relationships/image" Target="../media/image15.png"/><Relationship Id="rId26" Type="http://schemas.openxmlformats.org/officeDocument/2006/relationships/hyperlink" Target="https://www.youtube.com/c/eumaisrico" TargetMode="External"/><Relationship Id="rId3" Type="http://schemas.openxmlformats.org/officeDocument/2006/relationships/image" Target="../media/image8.png"/><Relationship Id="rId21" Type="http://schemas.openxmlformats.org/officeDocument/2006/relationships/hyperlink" Target="#Controle!A1"/><Relationship Id="rId7" Type="http://schemas.openxmlformats.org/officeDocument/2006/relationships/image" Target="../media/image2.png"/><Relationship Id="rId12" Type="http://schemas.openxmlformats.org/officeDocument/2006/relationships/hyperlink" Target="#Investimentos!A1"/><Relationship Id="rId17" Type="http://schemas.openxmlformats.org/officeDocument/2006/relationships/hyperlink" Target="https://www.eumaisrico.com/" TargetMode="External"/><Relationship Id="rId25" Type="http://schemas.openxmlformats.org/officeDocument/2006/relationships/image" Target="../media/image16.png"/><Relationship Id="rId2" Type="http://schemas.openxmlformats.org/officeDocument/2006/relationships/image" Target="../media/image7.png"/><Relationship Id="rId16" Type="http://schemas.openxmlformats.org/officeDocument/2006/relationships/image" Target="../media/image9.png"/><Relationship Id="rId20" Type="http://schemas.openxmlformats.org/officeDocument/2006/relationships/image" Target="../media/image12.png"/><Relationship Id="rId1" Type="http://schemas.openxmlformats.org/officeDocument/2006/relationships/hyperlink" Target="https://youtu.be/XGqoaiIt6o8?t=124" TargetMode="External"/><Relationship Id="rId6" Type="http://schemas.openxmlformats.org/officeDocument/2006/relationships/hyperlink" Target="#'Contas a Pagar'!A1"/><Relationship Id="rId11" Type="http://schemas.openxmlformats.org/officeDocument/2006/relationships/image" Target="../media/image4.png"/><Relationship Id="rId24" Type="http://schemas.openxmlformats.org/officeDocument/2006/relationships/image" Target="../media/image14.png"/><Relationship Id="rId5" Type="http://schemas.openxmlformats.org/officeDocument/2006/relationships/image" Target="../media/image1.png"/><Relationship Id="rId15" Type="http://schemas.openxmlformats.org/officeDocument/2006/relationships/image" Target="../media/image6.png"/><Relationship Id="rId23" Type="http://schemas.openxmlformats.org/officeDocument/2006/relationships/hyperlink" Target="#'Fluxo de Caixa'!A1"/><Relationship Id="rId10" Type="http://schemas.openxmlformats.org/officeDocument/2006/relationships/hyperlink" Target="#Bens!A1"/><Relationship Id="rId19" Type="http://schemas.openxmlformats.org/officeDocument/2006/relationships/hyperlink" Target="#Caixa!A1"/><Relationship Id="rId4" Type="http://schemas.openxmlformats.org/officeDocument/2006/relationships/hyperlink" Target="#Painel!A1"/><Relationship Id="rId9" Type="http://schemas.openxmlformats.org/officeDocument/2006/relationships/image" Target="../media/image3.png"/><Relationship Id="rId14" Type="http://schemas.openxmlformats.org/officeDocument/2006/relationships/hyperlink" Target="#Resultado!A1"/><Relationship Id="rId22" Type="http://schemas.openxmlformats.org/officeDocument/2006/relationships/image" Target="../media/image13.png"/><Relationship Id="rId27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image" Target="../media/image5.png"/><Relationship Id="rId18" Type="http://schemas.openxmlformats.org/officeDocument/2006/relationships/image" Target="../media/image12.png"/><Relationship Id="rId26" Type="http://schemas.openxmlformats.org/officeDocument/2006/relationships/hyperlink" Target="https://www.youtube.com/c/eumaisrico" TargetMode="External"/><Relationship Id="rId3" Type="http://schemas.openxmlformats.org/officeDocument/2006/relationships/image" Target="../media/image8.png"/><Relationship Id="rId21" Type="http://schemas.openxmlformats.org/officeDocument/2006/relationships/hyperlink" Target="#'Fluxo de Caixa'!A1"/><Relationship Id="rId7" Type="http://schemas.openxmlformats.org/officeDocument/2006/relationships/image" Target="../media/image2.png"/><Relationship Id="rId12" Type="http://schemas.openxmlformats.org/officeDocument/2006/relationships/hyperlink" Target="#Investimentos!A1"/><Relationship Id="rId17" Type="http://schemas.openxmlformats.org/officeDocument/2006/relationships/hyperlink" Target="#Caixa!A1"/><Relationship Id="rId25" Type="http://schemas.openxmlformats.org/officeDocument/2006/relationships/image" Target="../media/image15.png"/><Relationship Id="rId2" Type="http://schemas.openxmlformats.org/officeDocument/2006/relationships/image" Target="../media/image7.png"/><Relationship Id="rId16" Type="http://schemas.openxmlformats.org/officeDocument/2006/relationships/image" Target="../media/image9.png"/><Relationship Id="rId20" Type="http://schemas.openxmlformats.org/officeDocument/2006/relationships/image" Target="../media/image13.png"/><Relationship Id="rId1" Type="http://schemas.openxmlformats.org/officeDocument/2006/relationships/hyperlink" Target="https://youtu.be/XGqoaiIt6o8?t=437" TargetMode="External"/><Relationship Id="rId6" Type="http://schemas.openxmlformats.org/officeDocument/2006/relationships/hyperlink" Target="#'Contas a Pagar'!A1"/><Relationship Id="rId11" Type="http://schemas.openxmlformats.org/officeDocument/2006/relationships/image" Target="../media/image4.png"/><Relationship Id="rId24" Type="http://schemas.openxmlformats.org/officeDocument/2006/relationships/hyperlink" Target="https://www.eumaisrico.com/" TargetMode="External"/><Relationship Id="rId5" Type="http://schemas.openxmlformats.org/officeDocument/2006/relationships/image" Target="../media/image1.png"/><Relationship Id="rId15" Type="http://schemas.openxmlformats.org/officeDocument/2006/relationships/image" Target="../media/image6.png"/><Relationship Id="rId23" Type="http://schemas.openxmlformats.org/officeDocument/2006/relationships/image" Target="../media/image16.png"/><Relationship Id="rId10" Type="http://schemas.openxmlformats.org/officeDocument/2006/relationships/hyperlink" Target="#Bens!A1"/><Relationship Id="rId19" Type="http://schemas.openxmlformats.org/officeDocument/2006/relationships/hyperlink" Target="#Controle!A1"/><Relationship Id="rId4" Type="http://schemas.openxmlformats.org/officeDocument/2006/relationships/hyperlink" Target="#Painel!A1"/><Relationship Id="rId9" Type="http://schemas.openxmlformats.org/officeDocument/2006/relationships/image" Target="../media/image3.png"/><Relationship Id="rId14" Type="http://schemas.openxmlformats.org/officeDocument/2006/relationships/hyperlink" Target="#Resultado!A1"/><Relationship Id="rId22" Type="http://schemas.openxmlformats.org/officeDocument/2006/relationships/image" Target="../media/image14.png"/><Relationship Id="rId27" Type="http://schemas.openxmlformats.org/officeDocument/2006/relationships/image" Target="../media/image1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image" Target="../media/image5.png"/><Relationship Id="rId18" Type="http://schemas.openxmlformats.org/officeDocument/2006/relationships/image" Target="../media/image12.png"/><Relationship Id="rId26" Type="http://schemas.openxmlformats.org/officeDocument/2006/relationships/hyperlink" Target="https://www.youtube.com/c/eumaisrico" TargetMode="External"/><Relationship Id="rId3" Type="http://schemas.openxmlformats.org/officeDocument/2006/relationships/image" Target="../media/image8.png"/><Relationship Id="rId21" Type="http://schemas.openxmlformats.org/officeDocument/2006/relationships/hyperlink" Target="#'Fluxo de Caixa'!A1"/><Relationship Id="rId7" Type="http://schemas.openxmlformats.org/officeDocument/2006/relationships/image" Target="../media/image2.png"/><Relationship Id="rId12" Type="http://schemas.openxmlformats.org/officeDocument/2006/relationships/hyperlink" Target="#Investimentos!A1"/><Relationship Id="rId17" Type="http://schemas.openxmlformats.org/officeDocument/2006/relationships/hyperlink" Target="#Caixa!A1"/><Relationship Id="rId25" Type="http://schemas.openxmlformats.org/officeDocument/2006/relationships/image" Target="../media/image15.png"/><Relationship Id="rId2" Type="http://schemas.openxmlformats.org/officeDocument/2006/relationships/image" Target="../media/image7.png"/><Relationship Id="rId16" Type="http://schemas.openxmlformats.org/officeDocument/2006/relationships/image" Target="../media/image9.png"/><Relationship Id="rId20" Type="http://schemas.openxmlformats.org/officeDocument/2006/relationships/image" Target="../media/image13.png"/><Relationship Id="rId1" Type="http://schemas.openxmlformats.org/officeDocument/2006/relationships/hyperlink" Target="https://youtu.be/XGqoaiIt6o8?t=574" TargetMode="External"/><Relationship Id="rId6" Type="http://schemas.openxmlformats.org/officeDocument/2006/relationships/hyperlink" Target="#'Contas a Pagar'!A1"/><Relationship Id="rId11" Type="http://schemas.openxmlformats.org/officeDocument/2006/relationships/image" Target="../media/image4.png"/><Relationship Id="rId24" Type="http://schemas.openxmlformats.org/officeDocument/2006/relationships/hyperlink" Target="https://www.eumaisrico.com/" TargetMode="External"/><Relationship Id="rId5" Type="http://schemas.openxmlformats.org/officeDocument/2006/relationships/image" Target="../media/image1.png"/><Relationship Id="rId15" Type="http://schemas.openxmlformats.org/officeDocument/2006/relationships/image" Target="../media/image6.png"/><Relationship Id="rId23" Type="http://schemas.openxmlformats.org/officeDocument/2006/relationships/image" Target="../media/image16.png"/><Relationship Id="rId10" Type="http://schemas.openxmlformats.org/officeDocument/2006/relationships/hyperlink" Target="#Bens!A1"/><Relationship Id="rId19" Type="http://schemas.openxmlformats.org/officeDocument/2006/relationships/hyperlink" Target="#Controle!A1"/><Relationship Id="rId4" Type="http://schemas.openxmlformats.org/officeDocument/2006/relationships/hyperlink" Target="#Painel!A1"/><Relationship Id="rId9" Type="http://schemas.openxmlformats.org/officeDocument/2006/relationships/image" Target="../media/image3.png"/><Relationship Id="rId14" Type="http://schemas.openxmlformats.org/officeDocument/2006/relationships/hyperlink" Target="#Resultado!A1"/><Relationship Id="rId22" Type="http://schemas.openxmlformats.org/officeDocument/2006/relationships/image" Target="../media/image14.png"/><Relationship Id="rId27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image" Target="../media/image5.png"/><Relationship Id="rId18" Type="http://schemas.openxmlformats.org/officeDocument/2006/relationships/image" Target="../media/image12.png"/><Relationship Id="rId26" Type="http://schemas.openxmlformats.org/officeDocument/2006/relationships/hyperlink" Target="https://www.youtube.com/c/eumaisrico" TargetMode="External"/><Relationship Id="rId3" Type="http://schemas.openxmlformats.org/officeDocument/2006/relationships/image" Target="../media/image8.png"/><Relationship Id="rId21" Type="http://schemas.openxmlformats.org/officeDocument/2006/relationships/hyperlink" Target="#'Fluxo de Caixa'!A1"/><Relationship Id="rId7" Type="http://schemas.openxmlformats.org/officeDocument/2006/relationships/image" Target="../media/image2.png"/><Relationship Id="rId12" Type="http://schemas.openxmlformats.org/officeDocument/2006/relationships/hyperlink" Target="#Investimentos!A1"/><Relationship Id="rId17" Type="http://schemas.openxmlformats.org/officeDocument/2006/relationships/hyperlink" Target="#Caixa!A1"/><Relationship Id="rId25" Type="http://schemas.openxmlformats.org/officeDocument/2006/relationships/image" Target="../media/image15.png"/><Relationship Id="rId2" Type="http://schemas.openxmlformats.org/officeDocument/2006/relationships/image" Target="../media/image7.png"/><Relationship Id="rId16" Type="http://schemas.openxmlformats.org/officeDocument/2006/relationships/image" Target="../media/image9.png"/><Relationship Id="rId20" Type="http://schemas.openxmlformats.org/officeDocument/2006/relationships/image" Target="../media/image13.png"/><Relationship Id="rId1" Type="http://schemas.openxmlformats.org/officeDocument/2006/relationships/hyperlink" Target="https://youtu.be/XGqoaiIt6o8?t=653" TargetMode="External"/><Relationship Id="rId6" Type="http://schemas.openxmlformats.org/officeDocument/2006/relationships/hyperlink" Target="#'Contas a Pagar'!A1"/><Relationship Id="rId11" Type="http://schemas.openxmlformats.org/officeDocument/2006/relationships/image" Target="../media/image4.png"/><Relationship Id="rId24" Type="http://schemas.openxmlformats.org/officeDocument/2006/relationships/hyperlink" Target="https://www.eumaisrico.com/" TargetMode="External"/><Relationship Id="rId5" Type="http://schemas.openxmlformats.org/officeDocument/2006/relationships/image" Target="../media/image1.png"/><Relationship Id="rId15" Type="http://schemas.openxmlformats.org/officeDocument/2006/relationships/image" Target="../media/image6.png"/><Relationship Id="rId23" Type="http://schemas.openxmlformats.org/officeDocument/2006/relationships/image" Target="../media/image16.png"/><Relationship Id="rId10" Type="http://schemas.openxmlformats.org/officeDocument/2006/relationships/hyperlink" Target="#Bens!A1"/><Relationship Id="rId19" Type="http://schemas.openxmlformats.org/officeDocument/2006/relationships/hyperlink" Target="#Controle!A1"/><Relationship Id="rId4" Type="http://schemas.openxmlformats.org/officeDocument/2006/relationships/hyperlink" Target="#Painel!A1"/><Relationship Id="rId9" Type="http://schemas.openxmlformats.org/officeDocument/2006/relationships/image" Target="../media/image3.png"/><Relationship Id="rId14" Type="http://schemas.openxmlformats.org/officeDocument/2006/relationships/hyperlink" Target="#Resultado!A1"/><Relationship Id="rId22" Type="http://schemas.openxmlformats.org/officeDocument/2006/relationships/image" Target="../media/image14.png"/><Relationship Id="rId27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image" Target="../media/image5.png"/><Relationship Id="rId18" Type="http://schemas.openxmlformats.org/officeDocument/2006/relationships/image" Target="../media/image12.png"/><Relationship Id="rId26" Type="http://schemas.openxmlformats.org/officeDocument/2006/relationships/hyperlink" Target="https://www.youtube.com/c/eumaisrico" TargetMode="External"/><Relationship Id="rId3" Type="http://schemas.openxmlformats.org/officeDocument/2006/relationships/image" Target="../media/image8.png"/><Relationship Id="rId21" Type="http://schemas.openxmlformats.org/officeDocument/2006/relationships/hyperlink" Target="#'Fluxo de Caixa'!A1"/><Relationship Id="rId7" Type="http://schemas.openxmlformats.org/officeDocument/2006/relationships/image" Target="../media/image2.png"/><Relationship Id="rId12" Type="http://schemas.openxmlformats.org/officeDocument/2006/relationships/hyperlink" Target="#Investimentos!A1"/><Relationship Id="rId17" Type="http://schemas.openxmlformats.org/officeDocument/2006/relationships/hyperlink" Target="#Caixa!A1"/><Relationship Id="rId25" Type="http://schemas.openxmlformats.org/officeDocument/2006/relationships/image" Target="../media/image15.png"/><Relationship Id="rId2" Type="http://schemas.openxmlformats.org/officeDocument/2006/relationships/image" Target="../media/image7.png"/><Relationship Id="rId16" Type="http://schemas.openxmlformats.org/officeDocument/2006/relationships/image" Target="../media/image9.png"/><Relationship Id="rId20" Type="http://schemas.openxmlformats.org/officeDocument/2006/relationships/image" Target="../media/image13.png"/><Relationship Id="rId1" Type="http://schemas.openxmlformats.org/officeDocument/2006/relationships/hyperlink" Target="https://youtu.be/XGqoaiIt6o8?t=781" TargetMode="External"/><Relationship Id="rId6" Type="http://schemas.openxmlformats.org/officeDocument/2006/relationships/hyperlink" Target="#'Contas a Pagar'!A1"/><Relationship Id="rId11" Type="http://schemas.openxmlformats.org/officeDocument/2006/relationships/image" Target="../media/image4.png"/><Relationship Id="rId24" Type="http://schemas.openxmlformats.org/officeDocument/2006/relationships/hyperlink" Target="https://www.eumaisrico.com/" TargetMode="External"/><Relationship Id="rId5" Type="http://schemas.openxmlformats.org/officeDocument/2006/relationships/image" Target="../media/image1.png"/><Relationship Id="rId15" Type="http://schemas.openxmlformats.org/officeDocument/2006/relationships/image" Target="../media/image6.png"/><Relationship Id="rId23" Type="http://schemas.openxmlformats.org/officeDocument/2006/relationships/image" Target="../media/image16.png"/><Relationship Id="rId10" Type="http://schemas.openxmlformats.org/officeDocument/2006/relationships/hyperlink" Target="#Bens!A1"/><Relationship Id="rId19" Type="http://schemas.openxmlformats.org/officeDocument/2006/relationships/hyperlink" Target="#Controle!A1"/><Relationship Id="rId4" Type="http://schemas.openxmlformats.org/officeDocument/2006/relationships/hyperlink" Target="#Painel!A1"/><Relationship Id="rId9" Type="http://schemas.openxmlformats.org/officeDocument/2006/relationships/image" Target="../media/image3.png"/><Relationship Id="rId14" Type="http://schemas.openxmlformats.org/officeDocument/2006/relationships/hyperlink" Target="#Resultado!A1"/><Relationship Id="rId22" Type="http://schemas.openxmlformats.org/officeDocument/2006/relationships/image" Target="../media/image14.png"/><Relationship Id="rId27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image" Target="../media/image5.png"/><Relationship Id="rId18" Type="http://schemas.openxmlformats.org/officeDocument/2006/relationships/image" Target="../media/image12.png"/><Relationship Id="rId26" Type="http://schemas.openxmlformats.org/officeDocument/2006/relationships/hyperlink" Target="https://www.youtube.com/c/eumaisrico" TargetMode="External"/><Relationship Id="rId3" Type="http://schemas.openxmlformats.org/officeDocument/2006/relationships/image" Target="../media/image8.png"/><Relationship Id="rId21" Type="http://schemas.openxmlformats.org/officeDocument/2006/relationships/hyperlink" Target="#'Fluxo de Caixa'!A1"/><Relationship Id="rId7" Type="http://schemas.openxmlformats.org/officeDocument/2006/relationships/image" Target="../media/image2.png"/><Relationship Id="rId12" Type="http://schemas.openxmlformats.org/officeDocument/2006/relationships/hyperlink" Target="#Investimentos!A1"/><Relationship Id="rId17" Type="http://schemas.openxmlformats.org/officeDocument/2006/relationships/hyperlink" Target="#Caixa!A1"/><Relationship Id="rId25" Type="http://schemas.openxmlformats.org/officeDocument/2006/relationships/image" Target="../media/image15.png"/><Relationship Id="rId2" Type="http://schemas.openxmlformats.org/officeDocument/2006/relationships/image" Target="../media/image7.png"/><Relationship Id="rId16" Type="http://schemas.openxmlformats.org/officeDocument/2006/relationships/image" Target="../media/image9.png"/><Relationship Id="rId20" Type="http://schemas.openxmlformats.org/officeDocument/2006/relationships/image" Target="../media/image13.png"/><Relationship Id="rId1" Type="http://schemas.openxmlformats.org/officeDocument/2006/relationships/hyperlink" Target="https://youtu.be/XGqoaiIt6o8?t=817" TargetMode="External"/><Relationship Id="rId6" Type="http://schemas.openxmlformats.org/officeDocument/2006/relationships/hyperlink" Target="#'Contas a Pagar'!A1"/><Relationship Id="rId11" Type="http://schemas.openxmlformats.org/officeDocument/2006/relationships/image" Target="../media/image4.png"/><Relationship Id="rId24" Type="http://schemas.openxmlformats.org/officeDocument/2006/relationships/hyperlink" Target="https://www.eumaisrico.com/" TargetMode="External"/><Relationship Id="rId5" Type="http://schemas.openxmlformats.org/officeDocument/2006/relationships/image" Target="../media/image1.png"/><Relationship Id="rId15" Type="http://schemas.openxmlformats.org/officeDocument/2006/relationships/image" Target="../media/image6.png"/><Relationship Id="rId23" Type="http://schemas.openxmlformats.org/officeDocument/2006/relationships/image" Target="../media/image16.png"/><Relationship Id="rId10" Type="http://schemas.openxmlformats.org/officeDocument/2006/relationships/hyperlink" Target="#Bens!A1"/><Relationship Id="rId19" Type="http://schemas.openxmlformats.org/officeDocument/2006/relationships/hyperlink" Target="#Controle!A1"/><Relationship Id="rId4" Type="http://schemas.openxmlformats.org/officeDocument/2006/relationships/hyperlink" Target="#Painel!A1"/><Relationship Id="rId9" Type="http://schemas.openxmlformats.org/officeDocument/2006/relationships/image" Target="../media/image3.png"/><Relationship Id="rId14" Type="http://schemas.openxmlformats.org/officeDocument/2006/relationships/hyperlink" Target="#Resultado!A1"/><Relationship Id="rId22" Type="http://schemas.openxmlformats.org/officeDocument/2006/relationships/image" Target="../media/image14.png"/><Relationship Id="rId27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image" Target="../media/image5.png"/><Relationship Id="rId18" Type="http://schemas.openxmlformats.org/officeDocument/2006/relationships/image" Target="../media/image12.png"/><Relationship Id="rId26" Type="http://schemas.openxmlformats.org/officeDocument/2006/relationships/hyperlink" Target="https://www.youtube.com/c/eumaisrico" TargetMode="External"/><Relationship Id="rId3" Type="http://schemas.openxmlformats.org/officeDocument/2006/relationships/image" Target="../media/image8.png"/><Relationship Id="rId21" Type="http://schemas.openxmlformats.org/officeDocument/2006/relationships/hyperlink" Target="#'Fluxo de Caixa'!A1"/><Relationship Id="rId7" Type="http://schemas.openxmlformats.org/officeDocument/2006/relationships/image" Target="../media/image2.png"/><Relationship Id="rId12" Type="http://schemas.openxmlformats.org/officeDocument/2006/relationships/hyperlink" Target="#Investimentos!A1"/><Relationship Id="rId17" Type="http://schemas.openxmlformats.org/officeDocument/2006/relationships/hyperlink" Target="#Caixa!A1"/><Relationship Id="rId25" Type="http://schemas.openxmlformats.org/officeDocument/2006/relationships/image" Target="../media/image15.png"/><Relationship Id="rId2" Type="http://schemas.openxmlformats.org/officeDocument/2006/relationships/image" Target="../media/image7.png"/><Relationship Id="rId16" Type="http://schemas.openxmlformats.org/officeDocument/2006/relationships/image" Target="../media/image9.png"/><Relationship Id="rId20" Type="http://schemas.openxmlformats.org/officeDocument/2006/relationships/image" Target="../media/image13.png"/><Relationship Id="rId1" Type="http://schemas.openxmlformats.org/officeDocument/2006/relationships/hyperlink" Target="https://youtu.be/XGqoaiIt6o8?t=1060" TargetMode="External"/><Relationship Id="rId6" Type="http://schemas.openxmlformats.org/officeDocument/2006/relationships/hyperlink" Target="#'Contas a Pagar'!A1"/><Relationship Id="rId11" Type="http://schemas.openxmlformats.org/officeDocument/2006/relationships/image" Target="../media/image4.png"/><Relationship Id="rId24" Type="http://schemas.openxmlformats.org/officeDocument/2006/relationships/hyperlink" Target="https://www.eumaisrico.com/" TargetMode="External"/><Relationship Id="rId5" Type="http://schemas.openxmlformats.org/officeDocument/2006/relationships/image" Target="../media/image1.png"/><Relationship Id="rId15" Type="http://schemas.openxmlformats.org/officeDocument/2006/relationships/image" Target="../media/image6.png"/><Relationship Id="rId23" Type="http://schemas.openxmlformats.org/officeDocument/2006/relationships/image" Target="../media/image16.png"/><Relationship Id="rId10" Type="http://schemas.openxmlformats.org/officeDocument/2006/relationships/hyperlink" Target="#Bens!A1"/><Relationship Id="rId19" Type="http://schemas.openxmlformats.org/officeDocument/2006/relationships/hyperlink" Target="#Controle!A1"/><Relationship Id="rId4" Type="http://schemas.openxmlformats.org/officeDocument/2006/relationships/hyperlink" Target="#Painel!A1"/><Relationship Id="rId9" Type="http://schemas.openxmlformats.org/officeDocument/2006/relationships/image" Target="../media/image3.png"/><Relationship Id="rId14" Type="http://schemas.openxmlformats.org/officeDocument/2006/relationships/hyperlink" Target="#Resultado!A1"/><Relationship Id="rId22" Type="http://schemas.openxmlformats.org/officeDocument/2006/relationships/image" Target="../media/image14.png"/><Relationship Id="rId27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.png"/><Relationship Id="rId18" Type="http://schemas.openxmlformats.org/officeDocument/2006/relationships/hyperlink" Target="#Bens!A1"/><Relationship Id="rId26" Type="http://schemas.openxmlformats.org/officeDocument/2006/relationships/image" Target="../media/image12.png"/><Relationship Id="rId3" Type="http://schemas.openxmlformats.org/officeDocument/2006/relationships/hyperlink" Target="https://www.eumaisrico.com/" TargetMode="External"/><Relationship Id="rId21" Type="http://schemas.openxmlformats.org/officeDocument/2006/relationships/image" Target="../media/image5.png"/><Relationship Id="rId34" Type="http://schemas.openxmlformats.org/officeDocument/2006/relationships/image" Target="../media/image18.png"/><Relationship Id="rId7" Type="http://schemas.openxmlformats.org/officeDocument/2006/relationships/chart" Target="../charts/chart3.xml"/><Relationship Id="rId12" Type="http://schemas.openxmlformats.org/officeDocument/2006/relationships/hyperlink" Target="#Painel!A1"/><Relationship Id="rId17" Type="http://schemas.openxmlformats.org/officeDocument/2006/relationships/image" Target="../media/image3.png"/><Relationship Id="rId25" Type="http://schemas.openxmlformats.org/officeDocument/2006/relationships/hyperlink" Target="#Caixa!A1"/><Relationship Id="rId33" Type="http://schemas.openxmlformats.org/officeDocument/2006/relationships/hyperlink" Target="https://www.youtube.com/c/eumaisrico" TargetMode="External"/><Relationship Id="rId2" Type="http://schemas.openxmlformats.org/officeDocument/2006/relationships/image" Target="../media/image7.png"/><Relationship Id="rId16" Type="http://schemas.openxmlformats.org/officeDocument/2006/relationships/hyperlink" Target="#'Contas a Receber'!A1"/><Relationship Id="rId20" Type="http://schemas.openxmlformats.org/officeDocument/2006/relationships/hyperlink" Target="#Investimentos!A1"/><Relationship Id="rId29" Type="http://schemas.openxmlformats.org/officeDocument/2006/relationships/hyperlink" Target="#'Fluxo de Caixa'!A1"/><Relationship Id="rId1" Type="http://schemas.openxmlformats.org/officeDocument/2006/relationships/hyperlink" Target="https://youtu.be/XGqoaiIt6o8?t=1161" TargetMode="External"/><Relationship Id="rId6" Type="http://schemas.openxmlformats.org/officeDocument/2006/relationships/chart" Target="../charts/chart2.xml"/><Relationship Id="rId11" Type="http://schemas.openxmlformats.org/officeDocument/2006/relationships/image" Target="../media/image8.png"/><Relationship Id="rId24" Type="http://schemas.openxmlformats.org/officeDocument/2006/relationships/image" Target="../media/image9.png"/><Relationship Id="rId32" Type="http://schemas.openxmlformats.org/officeDocument/2006/relationships/image" Target="../media/image15.png"/><Relationship Id="rId5" Type="http://schemas.openxmlformats.org/officeDocument/2006/relationships/chart" Target="../charts/chart1.xml"/><Relationship Id="rId15" Type="http://schemas.openxmlformats.org/officeDocument/2006/relationships/image" Target="../media/image2.png"/><Relationship Id="rId23" Type="http://schemas.openxmlformats.org/officeDocument/2006/relationships/image" Target="../media/image6.png"/><Relationship Id="rId28" Type="http://schemas.openxmlformats.org/officeDocument/2006/relationships/image" Target="../media/image13.png"/><Relationship Id="rId10" Type="http://schemas.openxmlformats.org/officeDocument/2006/relationships/chart" Target="../charts/chart6.xml"/><Relationship Id="rId19" Type="http://schemas.openxmlformats.org/officeDocument/2006/relationships/image" Target="../media/image4.png"/><Relationship Id="rId31" Type="http://schemas.openxmlformats.org/officeDocument/2006/relationships/image" Target="../media/image16.png"/><Relationship Id="rId4" Type="http://schemas.openxmlformats.org/officeDocument/2006/relationships/image" Target="../media/image19.png"/><Relationship Id="rId9" Type="http://schemas.openxmlformats.org/officeDocument/2006/relationships/chart" Target="../charts/chart5.xml"/><Relationship Id="rId14" Type="http://schemas.openxmlformats.org/officeDocument/2006/relationships/hyperlink" Target="#'Contas a Pagar'!A1"/><Relationship Id="rId22" Type="http://schemas.openxmlformats.org/officeDocument/2006/relationships/hyperlink" Target="#Resultado!A1"/><Relationship Id="rId27" Type="http://schemas.openxmlformats.org/officeDocument/2006/relationships/hyperlink" Target="#Controle!A1"/><Relationship Id="rId30" Type="http://schemas.openxmlformats.org/officeDocument/2006/relationships/image" Target="../media/image14.png"/><Relationship Id="rId8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118074</xdr:colOff>
      <xdr:row>0</xdr:row>
      <xdr:rowOff>275665</xdr:rowOff>
    </xdr:from>
    <xdr:to>
      <xdr:col>3</xdr:col>
      <xdr:colOff>521829</xdr:colOff>
      <xdr:row>2</xdr:row>
      <xdr:rowOff>93418</xdr:rowOff>
    </xdr:to>
    <xdr:pic>
      <xdr:nvPicPr>
        <xdr:cNvPr id="21" name="Imagem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7B6D44-9049-4928-A028-DB91FB0EC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24" y="275665"/>
          <a:ext cx="403755" cy="446403"/>
        </a:xfrm>
        <a:prstGeom prst="rect">
          <a:avLst/>
        </a:prstGeom>
      </xdr:spPr>
    </xdr:pic>
    <xdr:clientData/>
  </xdr:twoCellAnchor>
  <xdr:twoCellAnchor editAs="oneCell">
    <xdr:from>
      <xdr:col>5</xdr:col>
      <xdr:colOff>378880</xdr:colOff>
      <xdr:row>0</xdr:row>
      <xdr:rowOff>253858</xdr:rowOff>
    </xdr:from>
    <xdr:to>
      <xdr:col>5</xdr:col>
      <xdr:colOff>861472</xdr:colOff>
      <xdr:row>2</xdr:row>
      <xdr:rowOff>113987</xdr:rowOff>
    </xdr:to>
    <xdr:pic>
      <xdr:nvPicPr>
        <xdr:cNvPr id="23" name="Imagem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C2836D-14A7-43D2-9BD1-93518DEBD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3630" y="253858"/>
          <a:ext cx="482592" cy="488779"/>
        </a:xfrm>
        <a:prstGeom prst="rect">
          <a:avLst/>
        </a:prstGeom>
      </xdr:spPr>
    </xdr:pic>
    <xdr:clientData/>
  </xdr:twoCellAnchor>
  <xdr:twoCellAnchor editAs="oneCell">
    <xdr:from>
      <xdr:col>5</xdr:col>
      <xdr:colOff>1204665</xdr:colOff>
      <xdr:row>0</xdr:row>
      <xdr:rowOff>253858</xdr:rowOff>
    </xdr:from>
    <xdr:to>
      <xdr:col>6</xdr:col>
      <xdr:colOff>185875</xdr:colOff>
      <xdr:row>2</xdr:row>
      <xdr:rowOff>113987</xdr:rowOff>
    </xdr:to>
    <xdr:pic>
      <xdr:nvPicPr>
        <xdr:cNvPr id="24" name="Imagem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06ED02-6BF8-446E-93DB-F71D55E8B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415" y="253858"/>
          <a:ext cx="486160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516277</xdr:colOff>
      <xdr:row>0</xdr:row>
      <xdr:rowOff>259978</xdr:rowOff>
    </xdr:from>
    <xdr:to>
      <xdr:col>6</xdr:col>
      <xdr:colOff>988768</xdr:colOff>
      <xdr:row>2</xdr:row>
      <xdr:rowOff>110006</xdr:rowOff>
    </xdr:to>
    <xdr:pic>
      <xdr:nvPicPr>
        <xdr:cNvPr id="25" name="Imagem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CFD8A51-3D33-4931-8870-9D8CE4C73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5977" y="259978"/>
          <a:ext cx="472491" cy="478678"/>
        </a:xfrm>
        <a:prstGeom prst="rect">
          <a:avLst/>
        </a:prstGeom>
      </xdr:spPr>
    </xdr:pic>
    <xdr:clientData/>
  </xdr:twoCellAnchor>
  <xdr:twoCellAnchor editAs="oneCell">
    <xdr:from>
      <xdr:col>6</xdr:col>
      <xdr:colOff>1304936</xdr:colOff>
      <xdr:row>0</xdr:row>
      <xdr:rowOff>232769</xdr:rowOff>
    </xdr:from>
    <xdr:to>
      <xdr:col>7</xdr:col>
      <xdr:colOff>322083</xdr:colOff>
      <xdr:row>2</xdr:row>
      <xdr:rowOff>129785</xdr:rowOff>
    </xdr:to>
    <xdr:pic>
      <xdr:nvPicPr>
        <xdr:cNvPr id="26" name="Imagem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6F27A71-DA4E-47E0-8D22-9D07F6960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36" y="232769"/>
          <a:ext cx="522097" cy="525666"/>
        </a:xfrm>
        <a:prstGeom prst="rect">
          <a:avLst/>
        </a:prstGeom>
      </xdr:spPr>
    </xdr:pic>
    <xdr:clientData/>
  </xdr:twoCellAnchor>
  <xdr:twoCellAnchor editAs="oneCell">
    <xdr:from>
      <xdr:col>7</xdr:col>
      <xdr:colOff>627489</xdr:colOff>
      <xdr:row>0</xdr:row>
      <xdr:rowOff>278590</xdr:rowOff>
    </xdr:from>
    <xdr:to>
      <xdr:col>7</xdr:col>
      <xdr:colOff>1221961</xdr:colOff>
      <xdr:row>2</xdr:row>
      <xdr:rowOff>139136</xdr:rowOff>
    </xdr:to>
    <xdr:pic>
      <xdr:nvPicPr>
        <xdr:cNvPr id="28" name="Imagem 2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9D6C3DF-EC32-4582-85BB-AF75359DD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1250" y="278590"/>
          <a:ext cx="594472" cy="490024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0</xdr:row>
      <xdr:rowOff>66675</xdr:rowOff>
    </xdr:from>
    <xdr:to>
      <xdr:col>11</xdr:col>
      <xdr:colOff>419100</xdr:colOff>
      <xdr:row>1</xdr:row>
      <xdr:rowOff>57150</xdr:rowOff>
    </xdr:to>
    <xdr:pic>
      <xdr:nvPicPr>
        <xdr:cNvPr id="31" name="Imagem 3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0268C3D-5AE3-491C-B55D-B0C676F11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66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3</xdr:row>
      <xdr:rowOff>28575</xdr:rowOff>
    </xdr:from>
    <xdr:to>
      <xdr:col>9</xdr:col>
      <xdr:colOff>1190625</xdr:colOff>
      <xdr:row>3</xdr:row>
      <xdr:rowOff>301980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9D9E847A-2EA2-4901-ADA1-A1831CBF4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971550"/>
          <a:ext cx="4324350" cy="273405"/>
        </a:xfrm>
        <a:prstGeom prst="rect">
          <a:avLst/>
        </a:prstGeom>
      </xdr:spPr>
    </xdr:pic>
    <xdr:clientData/>
  </xdr:twoCellAnchor>
  <xdr:twoCellAnchor editAs="oneCell">
    <xdr:from>
      <xdr:col>2</xdr:col>
      <xdr:colOff>1488295</xdr:colOff>
      <xdr:row>2</xdr:row>
      <xdr:rowOff>139232</xdr:rowOff>
    </xdr:from>
    <xdr:to>
      <xdr:col>3</xdr:col>
      <xdr:colOff>709603</xdr:colOff>
      <xdr:row>2</xdr:row>
      <xdr:rowOff>300597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B26D1C6-1A6C-4049-A210-29C59A1ED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2677" y="766761"/>
          <a:ext cx="722897" cy="161365"/>
        </a:xfrm>
        <a:prstGeom prst="rect">
          <a:avLst/>
        </a:prstGeom>
      </xdr:spPr>
    </xdr:pic>
    <xdr:clientData/>
  </xdr:twoCellAnchor>
  <xdr:twoCellAnchor editAs="oneCell">
    <xdr:from>
      <xdr:col>3</xdr:col>
      <xdr:colOff>170328</xdr:colOff>
      <xdr:row>19</xdr:row>
      <xdr:rowOff>105894</xdr:rowOff>
    </xdr:from>
    <xdr:to>
      <xdr:col>3</xdr:col>
      <xdr:colOff>741829</xdr:colOff>
      <xdr:row>21</xdr:row>
      <xdr:rowOff>49865</xdr:rowOff>
    </xdr:to>
    <xdr:pic>
      <xdr:nvPicPr>
        <xdr:cNvPr id="18" name="Imagem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CAF849F-D9EF-49C7-AB99-4A28DF0DC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5178" y="6078069"/>
          <a:ext cx="571501" cy="572621"/>
        </a:xfrm>
        <a:prstGeom prst="rect">
          <a:avLst/>
        </a:prstGeom>
      </xdr:spPr>
    </xdr:pic>
    <xdr:clientData/>
  </xdr:twoCellAnchor>
  <xdr:twoCellAnchor editAs="oneCell">
    <xdr:from>
      <xdr:col>3</xdr:col>
      <xdr:colOff>933450</xdr:colOff>
      <xdr:row>19</xdr:row>
      <xdr:rowOff>100805</xdr:rowOff>
    </xdr:from>
    <xdr:to>
      <xdr:col>4</xdr:col>
      <xdr:colOff>0</xdr:colOff>
      <xdr:row>21</xdr:row>
      <xdr:rowOff>43655</xdr:rowOff>
    </xdr:to>
    <xdr:pic>
      <xdr:nvPicPr>
        <xdr:cNvPr id="20" name="Imagem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85DCE5C0-68EA-4F93-95CA-139A66445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607298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4</xdr:col>
      <xdr:colOff>1055494</xdr:colOff>
      <xdr:row>0</xdr:row>
      <xdr:rowOff>225929</xdr:rowOff>
    </xdr:from>
    <xdr:to>
      <xdr:col>5</xdr:col>
      <xdr:colOff>59414</xdr:colOff>
      <xdr:row>2</xdr:row>
      <xdr:rowOff>109718</xdr:rowOff>
    </xdr:to>
    <xdr:pic>
      <xdr:nvPicPr>
        <xdr:cNvPr id="49" name="Imagem 48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3B0CFF2E-19F8-4958-897E-70703DAB1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294" y="225929"/>
          <a:ext cx="508870" cy="512439"/>
        </a:xfrm>
        <a:prstGeom prst="rect">
          <a:avLst/>
        </a:prstGeom>
      </xdr:spPr>
    </xdr:pic>
    <xdr:clientData/>
  </xdr:twoCellAnchor>
  <xdr:twoCellAnchor editAs="oneCell">
    <xdr:from>
      <xdr:col>4</xdr:col>
      <xdr:colOff>248846</xdr:colOff>
      <xdr:row>0</xdr:row>
      <xdr:rowOff>247650</xdr:rowOff>
    </xdr:from>
    <xdr:to>
      <xdr:col>4</xdr:col>
      <xdr:colOff>735144</xdr:colOff>
      <xdr:row>2</xdr:row>
      <xdr:rowOff>109642</xdr:rowOff>
    </xdr:to>
    <xdr:pic>
      <xdr:nvPicPr>
        <xdr:cNvPr id="50" name="Imagem 49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D8CA3709-DF7D-47CC-AAC8-3DA644D72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8646" y="247650"/>
          <a:ext cx="486298" cy="490642"/>
        </a:xfrm>
        <a:prstGeom prst="rect">
          <a:avLst/>
        </a:prstGeom>
      </xdr:spPr>
    </xdr:pic>
    <xdr:clientData/>
  </xdr:twoCellAnchor>
  <xdr:twoCellAnchor editAs="oneCell">
    <xdr:from>
      <xdr:col>3</xdr:col>
      <xdr:colOff>942975</xdr:colOff>
      <xdr:row>0</xdr:row>
      <xdr:rowOff>276225</xdr:rowOff>
    </xdr:from>
    <xdr:to>
      <xdr:col>3</xdr:col>
      <xdr:colOff>1419225</xdr:colOff>
      <xdr:row>2</xdr:row>
      <xdr:rowOff>123825</xdr:rowOff>
    </xdr:to>
    <xdr:pic>
      <xdr:nvPicPr>
        <xdr:cNvPr id="29" name="Imagem 28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C5A1A780-F4E6-4827-87C4-F26819A8A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76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1304364</xdr:colOff>
      <xdr:row>3</xdr:row>
      <xdr:rowOff>17775</xdr:rowOff>
    </xdr:to>
    <xdr:pic>
      <xdr:nvPicPr>
        <xdr:cNvPr id="34" name="Imagem 33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475EC93-1A62-42A5-8A36-60E8E52C7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264" cy="9607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952500</xdr:colOff>
      <xdr:row>3</xdr:row>
      <xdr:rowOff>276225</xdr:rowOff>
    </xdr:from>
    <xdr:to>
      <xdr:col>9</xdr:col>
      <xdr:colOff>669561</xdr:colOff>
      <xdr:row>6</xdr:row>
      <xdr:rowOff>247536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9E87EB8-8AC9-488C-A79A-2DB96B91E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7150" y="1219200"/>
          <a:ext cx="2907936" cy="914286"/>
        </a:xfrm>
        <a:prstGeom prst="rect">
          <a:avLst/>
        </a:prstGeom>
      </xdr:spPr>
    </xdr:pic>
    <xdr:clientData/>
  </xdr:twoCellAnchor>
  <xdr:twoCellAnchor editAs="oneCell">
    <xdr:from>
      <xdr:col>7</xdr:col>
      <xdr:colOff>1285875</xdr:colOff>
      <xdr:row>7</xdr:row>
      <xdr:rowOff>28574</xdr:rowOff>
    </xdr:from>
    <xdr:to>
      <xdr:col>9</xdr:col>
      <xdr:colOff>276225</xdr:colOff>
      <xdr:row>14</xdr:row>
      <xdr:rowOff>9524</xdr:rowOff>
    </xdr:to>
    <xdr:pic>
      <xdr:nvPicPr>
        <xdr:cNvPr id="22" name="Imagem 21" descr="Lançado Canal do EECBio no YouTube | INCT Ecologia Evolução Conservação da  Biodiversida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5C54A800-28C7-4506-A7D5-DDCB53FD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5" y="2228849"/>
          <a:ext cx="2181225" cy="218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66675</xdr:rowOff>
    </xdr:from>
    <xdr:to>
      <xdr:col>12</xdr:col>
      <xdr:colOff>438150</xdr:colOff>
      <xdr:row>1</xdr:row>
      <xdr:rowOff>57150</xdr:rowOff>
    </xdr:to>
    <xdr:pic>
      <xdr:nvPicPr>
        <xdr:cNvPr id="38" name="Imagem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4E66AC-3C09-4D9E-A619-D802DF4D2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66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66675</xdr:rowOff>
    </xdr:from>
    <xdr:to>
      <xdr:col>2</xdr:col>
      <xdr:colOff>1031100</xdr:colOff>
      <xdr:row>3</xdr:row>
      <xdr:rowOff>211358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EE58C046-5566-44E5-AB38-77D243097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009650"/>
          <a:ext cx="2288400" cy="144683"/>
        </a:xfrm>
        <a:prstGeom prst="rect">
          <a:avLst/>
        </a:prstGeom>
      </xdr:spPr>
    </xdr:pic>
    <xdr:clientData/>
  </xdr:twoCellAnchor>
  <xdr:twoCellAnchor editAs="oneCell">
    <xdr:from>
      <xdr:col>3</xdr:col>
      <xdr:colOff>60924</xdr:colOff>
      <xdr:row>0</xdr:row>
      <xdr:rowOff>275665</xdr:rowOff>
    </xdr:from>
    <xdr:to>
      <xdr:col>3</xdr:col>
      <xdr:colOff>464679</xdr:colOff>
      <xdr:row>2</xdr:row>
      <xdr:rowOff>93418</xdr:rowOff>
    </xdr:to>
    <xdr:pic>
      <xdr:nvPicPr>
        <xdr:cNvPr id="82" name="Imagem 8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5C2D93-406D-4BA6-A9E1-8869B6CEA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24" y="275665"/>
          <a:ext cx="403755" cy="446403"/>
        </a:xfrm>
        <a:prstGeom prst="rect">
          <a:avLst/>
        </a:prstGeom>
      </xdr:spPr>
    </xdr:pic>
    <xdr:clientData/>
  </xdr:twoCellAnchor>
  <xdr:twoCellAnchor editAs="oneCell">
    <xdr:from>
      <xdr:col>5</xdr:col>
      <xdr:colOff>778930</xdr:colOff>
      <xdr:row>0</xdr:row>
      <xdr:rowOff>253858</xdr:rowOff>
    </xdr:from>
    <xdr:to>
      <xdr:col>5</xdr:col>
      <xdr:colOff>1261522</xdr:colOff>
      <xdr:row>2</xdr:row>
      <xdr:rowOff>113987</xdr:rowOff>
    </xdr:to>
    <xdr:pic>
      <xdr:nvPicPr>
        <xdr:cNvPr id="83" name="Imagem 8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FCDF40-7DE8-48A1-B46E-191A1539C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3630" y="253858"/>
          <a:ext cx="482592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328365</xdr:colOff>
      <xdr:row>0</xdr:row>
      <xdr:rowOff>253858</xdr:rowOff>
    </xdr:from>
    <xdr:to>
      <xdr:col>6</xdr:col>
      <xdr:colOff>814525</xdr:colOff>
      <xdr:row>2</xdr:row>
      <xdr:rowOff>113987</xdr:rowOff>
    </xdr:to>
    <xdr:pic>
      <xdr:nvPicPr>
        <xdr:cNvPr id="84" name="Imagem 8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6C69368-83A2-4BB2-84D4-84EF6CDFC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415" y="253858"/>
          <a:ext cx="486160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1144927</xdr:colOff>
      <xdr:row>0</xdr:row>
      <xdr:rowOff>259978</xdr:rowOff>
    </xdr:from>
    <xdr:to>
      <xdr:col>7</xdr:col>
      <xdr:colOff>341068</xdr:colOff>
      <xdr:row>2</xdr:row>
      <xdr:rowOff>110006</xdr:rowOff>
    </xdr:to>
    <xdr:pic>
      <xdr:nvPicPr>
        <xdr:cNvPr id="85" name="Imagem 8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0A9E70A-E53C-4A33-81F9-9C086B9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5977" y="259978"/>
          <a:ext cx="472491" cy="478678"/>
        </a:xfrm>
        <a:prstGeom prst="rect">
          <a:avLst/>
        </a:prstGeom>
      </xdr:spPr>
    </xdr:pic>
    <xdr:clientData/>
  </xdr:twoCellAnchor>
  <xdr:twoCellAnchor editAs="oneCell">
    <xdr:from>
      <xdr:col>7</xdr:col>
      <xdr:colOff>657236</xdr:colOff>
      <xdr:row>0</xdr:row>
      <xdr:rowOff>232769</xdr:rowOff>
    </xdr:from>
    <xdr:to>
      <xdr:col>7</xdr:col>
      <xdr:colOff>1179333</xdr:colOff>
      <xdr:row>2</xdr:row>
      <xdr:rowOff>129785</xdr:rowOff>
    </xdr:to>
    <xdr:pic>
      <xdr:nvPicPr>
        <xdr:cNvPr id="86" name="Imagem 8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3B2E31F-E8F8-4ED6-825C-D1DB28B05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36" y="232769"/>
          <a:ext cx="522097" cy="525666"/>
        </a:xfrm>
        <a:prstGeom prst="rect">
          <a:avLst/>
        </a:prstGeom>
      </xdr:spPr>
    </xdr:pic>
    <xdr:clientData/>
  </xdr:twoCellAnchor>
  <xdr:twoCellAnchor editAs="oneCell">
    <xdr:from>
      <xdr:col>8</xdr:col>
      <xdr:colOff>208389</xdr:colOff>
      <xdr:row>0</xdr:row>
      <xdr:rowOff>278590</xdr:rowOff>
    </xdr:from>
    <xdr:to>
      <xdr:col>8</xdr:col>
      <xdr:colOff>802861</xdr:colOff>
      <xdr:row>2</xdr:row>
      <xdr:rowOff>139136</xdr:rowOff>
    </xdr:to>
    <xdr:pic>
      <xdr:nvPicPr>
        <xdr:cNvPr id="87" name="Imagem 8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5DFB424-D1DC-4595-BBC8-6B3F2048B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2139" y="278590"/>
          <a:ext cx="594472" cy="489196"/>
        </a:xfrm>
        <a:prstGeom prst="rect">
          <a:avLst/>
        </a:prstGeom>
      </xdr:spPr>
    </xdr:pic>
    <xdr:clientData/>
  </xdr:twoCellAnchor>
  <xdr:twoCellAnchor editAs="oneCell">
    <xdr:from>
      <xdr:col>3</xdr:col>
      <xdr:colOff>758442</xdr:colOff>
      <xdr:row>2</xdr:row>
      <xdr:rowOff>139232</xdr:rowOff>
    </xdr:from>
    <xdr:to>
      <xdr:col>4</xdr:col>
      <xdr:colOff>208350</xdr:colOff>
      <xdr:row>2</xdr:row>
      <xdr:rowOff>300597</xdr:rowOff>
    </xdr:to>
    <xdr:pic>
      <xdr:nvPicPr>
        <xdr:cNvPr id="90" name="Imagem 89">
          <a:extLst>
            <a:ext uri="{FF2B5EF4-FFF2-40B4-BE49-F238E27FC236}">
              <a16:creationId xmlns:a16="http://schemas.microsoft.com/office/drawing/2014/main" id="{92099726-BF00-43B7-9083-29A72E3F7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442" y="767882"/>
          <a:ext cx="726258" cy="1613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1018614</xdr:colOff>
      <xdr:row>3</xdr:row>
      <xdr:rowOff>17775</xdr:rowOff>
    </xdr:to>
    <xdr:pic>
      <xdr:nvPicPr>
        <xdr:cNvPr id="97" name="Imagem 9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64614F4C-5ACC-46F4-A42E-CED9E438D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264" cy="960750"/>
        </a:xfrm>
        <a:prstGeom prst="rect">
          <a:avLst/>
        </a:prstGeom>
      </xdr:spPr>
    </xdr:pic>
    <xdr:clientData/>
  </xdr:twoCellAnchor>
  <xdr:twoCellAnchor editAs="oneCell">
    <xdr:from>
      <xdr:col>4</xdr:col>
      <xdr:colOff>1226944</xdr:colOff>
      <xdr:row>0</xdr:row>
      <xdr:rowOff>225929</xdr:rowOff>
    </xdr:from>
    <xdr:to>
      <xdr:col>5</xdr:col>
      <xdr:colOff>459464</xdr:colOff>
      <xdr:row>2</xdr:row>
      <xdr:rowOff>109718</xdr:rowOff>
    </xdr:to>
    <xdr:pic>
      <xdr:nvPicPr>
        <xdr:cNvPr id="99" name="Imagem 9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6DADFE6-9C88-4CC1-B3DB-27A81DEC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294" y="225929"/>
          <a:ext cx="508870" cy="512439"/>
        </a:xfrm>
        <a:prstGeom prst="rect">
          <a:avLst/>
        </a:prstGeom>
      </xdr:spPr>
    </xdr:pic>
    <xdr:clientData/>
  </xdr:twoCellAnchor>
  <xdr:twoCellAnchor editAs="oneCell">
    <xdr:from>
      <xdr:col>4</xdr:col>
      <xdr:colOff>420296</xdr:colOff>
      <xdr:row>0</xdr:row>
      <xdr:rowOff>247650</xdr:rowOff>
    </xdr:from>
    <xdr:to>
      <xdr:col>4</xdr:col>
      <xdr:colOff>906594</xdr:colOff>
      <xdr:row>2</xdr:row>
      <xdr:rowOff>109642</xdr:rowOff>
    </xdr:to>
    <xdr:pic>
      <xdr:nvPicPr>
        <xdr:cNvPr id="100" name="Imagem 99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9734B118-EC33-4A96-9D31-71D367DC6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8646" y="247650"/>
          <a:ext cx="486298" cy="490642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0</xdr:row>
      <xdr:rowOff>276225</xdr:rowOff>
    </xdr:from>
    <xdr:to>
      <xdr:col>4</xdr:col>
      <xdr:colOff>85725</xdr:colOff>
      <xdr:row>2</xdr:row>
      <xdr:rowOff>123825</xdr:rowOff>
    </xdr:to>
    <xdr:pic>
      <xdr:nvPicPr>
        <xdr:cNvPr id="18" name="Imagem 17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3DFC9167-EE26-4A99-9DC3-2732E338D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76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257175</xdr:rowOff>
    </xdr:from>
    <xdr:to>
      <xdr:col>1</xdr:col>
      <xdr:colOff>101334</xdr:colOff>
      <xdr:row>4</xdr:row>
      <xdr:rowOff>295275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C265C6D-AD9A-4A73-817C-BFFA245BF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5825"/>
          <a:ext cx="2120634" cy="666750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647701</xdr:colOff>
      <xdr:row>0</xdr:row>
      <xdr:rowOff>171450</xdr:rowOff>
    </xdr:from>
    <xdr:to>
      <xdr:col>13</xdr:col>
      <xdr:colOff>1</xdr:colOff>
      <xdr:row>2</xdr:row>
      <xdr:rowOff>171450</xdr:rowOff>
    </xdr:to>
    <xdr:pic>
      <xdr:nvPicPr>
        <xdr:cNvPr id="20" name="Imagem 19" descr="Lançado Canal do EECBio no YouTube | INCT Ecologia Evolução Conservação da  Biodiversid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720255E5-5B64-496A-B89C-78EFAAF2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6851" y="17145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66675</xdr:rowOff>
    </xdr:from>
    <xdr:to>
      <xdr:col>12</xdr:col>
      <xdr:colOff>438150</xdr:colOff>
      <xdr:row>1</xdr:row>
      <xdr:rowOff>57150</xdr:rowOff>
    </xdr:to>
    <xdr:pic>
      <xdr:nvPicPr>
        <xdr:cNvPr id="40" name="Imagem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3FC3E1-4771-4503-B608-FADD1BAA0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66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66675</xdr:rowOff>
    </xdr:from>
    <xdr:to>
      <xdr:col>2</xdr:col>
      <xdr:colOff>1031100</xdr:colOff>
      <xdr:row>3</xdr:row>
      <xdr:rowOff>211358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987D5ADA-A2CF-43AB-B55A-888374DA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009650"/>
          <a:ext cx="2288400" cy="144683"/>
        </a:xfrm>
        <a:prstGeom prst="rect">
          <a:avLst/>
        </a:prstGeom>
      </xdr:spPr>
    </xdr:pic>
    <xdr:clientData/>
  </xdr:twoCellAnchor>
  <xdr:twoCellAnchor editAs="oneCell">
    <xdr:from>
      <xdr:col>3</xdr:col>
      <xdr:colOff>60924</xdr:colOff>
      <xdr:row>0</xdr:row>
      <xdr:rowOff>275665</xdr:rowOff>
    </xdr:from>
    <xdr:to>
      <xdr:col>3</xdr:col>
      <xdr:colOff>464679</xdr:colOff>
      <xdr:row>2</xdr:row>
      <xdr:rowOff>93418</xdr:rowOff>
    </xdr:to>
    <xdr:pic>
      <xdr:nvPicPr>
        <xdr:cNvPr id="16" name="Imagem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04104A-853E-403C-B0F8-7C15AAD5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24" y="275665"/>
          <a:ext cx="403755" cy="446403"/>
        </a:xfrm>
        <a:prstGeom prst="rect">
          <a:avLst/>
        </a:prstGeom>
      </xdr:spPr>
    </xdr:pic>
    <xdr:clientData/>
  </xdr:twoCellAnchor>
  <xdr:twoCellAnchor editAs="oneCell">
    <xdr:from>
      <xdr:col>5</xdr:col>
      <xdr:colOff>778930</xdr:colOff>
      <xdr:row>0</xdr:row>
      <xdr:rowOff>253858</xdr:rowOff>
    </xdr:from>
    <xdr:to>
      <xdr:col>5</xdr:col>
      <xdr:colOff>1261522</xdr:colOff>
      <xdr:row>2</xdr:row>
      <xdr:rowOff>113987</xdr:rowOff>
    </xdr:to>
    <xdr:pic>
      <xdr:nvPicPr>
        <xdr:cNvPr id="28" name="Imagem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F8AA606-DF3D-444E-A846-0C76D6297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3630" y="253858"/>
          <a:ext cx="482592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328365</xdr:colOff>
      <xdr:row>0</xdr:row>
      <xdr:rowOff>253858</xdr:rowOff>
    </xdr:from>
    <xdr:to>
      <xdr:col>6</xdr:col>
      <xdr:colOff>814525</xdr:colOff>
      <xdr:row>2</xdr:row>
      <xdr:rowOff>113987</xdr:rowOff>
    </xdr:to>
    <xdr:pic>
      <xdr:nvPicPr>
        <xdr:cNvPr id="29" name="Imagem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CAF99D1-73EA-4E0A-A4D2-7073BDFD9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415" y="253858"/>
          <a:ext cx="486160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1144927</xdr:colOff>
      <xdr:row>0</xdr:row>
      <xdr:rowOff>259978</xdr:rowOff>
    </xdr:from>
    <xdr:to>
      <xdr:col>7</xdr:col>
      <xdr:colOff>341068</xdr:colOff>
      <xdr:row>2</xdr:row>
      <xdr:rowOff>110006</xdr:rowOff>
    </xdr:to>
    <xdr:pic>
      <xdr:nvPicPr>
        <xdr:cNvPr id="30" name="Imagem 2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E30009F-8326-4EF4-9E40-6E37CF731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5977" y="259978"/>
          <a:ext cx="472491" cy="478678"/>
        </a:xfrm>
        <a:prstGeom prst="rect">
          <a:avLst/>
        </a:prstGeom>
      </xdr:spPr>
    </xdr:pic>
    <xdr:clientData/>
  </xdr:twoCellAnchor>
  <xdr:twoCellAnchor editAs="oneCell">
    <xdr:from>
      <xdr:col>7</xdr:col>
      <xdr:colOff>657236</xdr:colOff>
      <xdr:row>0</xdr:row>
      <xdr:rowOff>232769</xdr:rowOff>
    </xdr:from>
    <xdr:to>
      <xdr:col>7</xdr:col>
      <xdr:colOff>1179333</xdr:colOff>
      <xdr:row>2</xdr:row>
      <xdr:rowOff>129785</xdr:rowOff>
    </xdr:to>
    <xdr:pic>
      <xdr:nvPicPr>
        <xdr:cNvPr id="31" name="Imagem 3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45C95C8-9052-498E-A316-1D3B9C983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36" y="232769"/>
          <a:ext cx="522097" cy="525666"/>
        </a:xfrm>
        <a:prstGeom prst="rect">
          <a:avLst/>
        </a:prstGeom>
      </xdr:spPr>
    </xdr:pic>
    <xdr:clientData/>
  </xdr:twoCellAnchor>
  <xdr:twoCellAnchor editAs="oneCell">
    <xdr:from>
      <xdr:col>8</xdr:col>
      <xdr:colOff>208389</xdr:colOff>
      <xdr:row>0</xdr:row>
      <xdr:rowOff>278590</xdr:rowOff>
    </xdr:from>
    <xdr:to>
      <xdr:col>8</xdr:col>
      <xdr:colOff>802861</xdr:colOff>
      <xdr:row>2</xdr:row>
      <xdr:rowOff>139136</xdr:rowOff>
    </xdr:to>
    <xdr:pic>
      <xdr:nvPicPr>
        <xdr:cNvPr id="32" name="Imagem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252F4B0-F345-41F6-8E66-854522520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2139" y="278590"/>
          <a:ext cx="594472" cy="489196"/>
        </a:xfrm>
        <a:prstGeom prst="rect">
          <a:avLst/>
        </a:prstGeom>
      </xdr:spPr>
    </xdr:pic>
    <xdr:clientData/>
  </xdr:twoCellAnchor>
  <xdr:twoCellAnchor editAs="oneCell">
    <xdr:from>
      <xdr:col>4</xdr:col>
      <xdr:colOff>290525</xdr:colOff>
      <xdr:row>2</xdr:row>
      <xdr:rowOff>139232</xdr:rowOff>
    </xdr:from>
    <xdr:to>
      <xdr:col>4</xdr:col>
      <xdr:colOff>1017974</xdr:colOff>
      <xdr:row>2</xdr:row>
      <xdr:rowOff>300597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id="{E1F9BA32-FEEE-4BDB-BFA0-541083D19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875" y="767882"/>
          <a:ext cx="727449" cy="161365"/>
        </a:xfrm>
        <a:prstGeom prst="rect">
          <a:avLst/>
        </a:prstGeom>
      </xdr:spPr>
    </xdr:pic>
    <xdr:clientData/>
  </xdr:twoCellAnchor>
  <xdr:twoCellAnchor editAs="oneCell">
    <xdr:from>
      <xdr:col>4</xdr:col>
      <xdr:colOff>1226944</xdr:colOff>
      <xdr:row>0</xdr:row>
      <xdr:rowOff>225929</xdr:rowOff>
    </xdr:from>
    <xdr:to>
      <xdr:col>5</xdr:col>
      <xdr:colOff>459464</xdr:colOff>
      <xdr:row>2</xdr:row>
      <xdr:rowOff>109718</xdr:rowOff>
    </xdr:to>
    <xdr:pic>
      <xdr:nvPicPr>
        <xdr:cNvPr id="46" name="Imagem 4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38EACD0-4709-41C1-8B26-C9C7054B7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294" y="225929"/>
          <a:ext cx="508870" cy="512439"/>
        </a:xfrm>
        <a:prstGeom prst="rect">
          <a:avLst/>
        </a:prstGeom>
      </xdr:spPr>
    </xdr:pic>
    <xdr:clientData/>
  </xdr:twoCellAnchor>
  <xdr:twoCellAnchor editAs="oneCell">
    <xdr:from>
      <xdr:col>4</xdr:col>
      <xdr:colOff>420296</xdr:colOff>
      <xdr:row>0</xdr:row>
      <xdr:rowOff>247650</xdr:rowOff>
    </xdr:from>
    <xdr:to>
      <xdr:col>4</xdr:col>
      <xdr:colOff>906594</xdr:colOff>
      <xdr:row>2</xdr:row>
      <xdr:rowOff>109642</xdr:rowOff>
    </xdr:to>
    <xdr:pic>
      <xdr:nvPicPr>
        <xdr:cNvPr id="47" name="Imagem 46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120323FF-EA17-48A7-B93A-B922AC047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8646" y="247650"/>
          <a:ext cx="486298" cy="490642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0</xdr:row>
      <xdr:rowOff>276225</xdr:rowOff>
    </xdr:from>
    <xdr:to>
      <xdr:col>4</xdr:col>
      <xdr:colOff>85725</xdr:colOff>
      <xdr:row>2</xdr:row>
      <xdr:rowOff>123825</xdr:rowOff>
    </xdr:to>
    <xdr:pic>
      <xdr:nvPicPr>
        <xdr:cNvPr id="19" name="Imagem 18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8BAEA6E7-BDC6-4A56-81C7-B1F26EDFA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76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257175</xdr:rowOff>
    </xdr:from>
    <xdr:to>
      <xdr:col>1</xdr:col>
      <xdr:colOff>101334</xdr:colOff>
      <xdr:row>4</xdr:row>
      <xdr:rowOff>295275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14C723E2-915E-4F16-BAC6-8DE7D0C29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5825"/>
          <a:ext cx="212063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1018614</xdr:colOff>
      <xdr:row>3</xdr:row>
      <xdr:rowOff>17775</xdr:rowOff>
    </xdr:to>
    <xdr:pic>
      <xdr:nvPicPr>
        <xdr:cNvPr id="23" name="Imagem 22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3050DCB3-ADF4-405C-9083-E14B57A4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264" cy="960750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647701</xdr:colOff>
      <xdr:row>0</xdr:row>
      <xdr:rowOff>171450</xdr:rowOff>
    </xdr:from>
    <xdr:to>
      <xdr:col>13</xdr:col>
      <xdr:colOff>1</xdr:colOff>
      <xdr:row>2</xdr:row>
      <xdr:rowOff>171450</xdr:rowOff>
    </xdr:to>
    <xdr:pic>
      <xdr:nvPicPr>
        <xdr:cNvPr id="24" name="Imagem 23" descr="Lançado Canal do EECBio no YouTube | INCT Ecologia Evolução Conservação da  Biodiversid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DBCC81F2-D6DB-44A3-9F92-376374FA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6851" y="17145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66675</xdr:rowOff>
    </xdr:from>
    <xdr:to>
      <xdr:col>12</xdr:col>
      <xdr:colOff>438150</xdr:colOff>
      <xdr:row>1</xdr:row>
      <xdr:rowOff>57150</xdr:rowOff>
    </xdr:to>
    <xdr:pic>
      <xdr:nvPicPr>
        <xdr:cNvPr id="38" name="Imagem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EB16D9-BD03-44B1-A3AF-CBAD2C01C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66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66675</xdr:rowOff>
    </xdr:from>
    <xdr:to>
      <xdr:col>2</xdr:col>
      <xdr:colOff>1031100</xdr:colOff>
      <xdr:row>3</xdr:row>
      <xdr:rowOff>211358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71E8BB2A-FC27-43A1-AD77-B6B877C9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009650"/>
          <a:ext cx="2288400" cy="144683"/>
        </a:xfrm>
        <a:prstGeom prst="rect">
          <a:avLst/>
        </a:prstGeom>
      </xdr:spPr>
    </xdr:pic>
    <xdr:clientData/>
  </xdr:twoCellAnchor>
  <xdr:twoCellAnchor editAs="oneCell">
    <xdr:from>
      <xdr:col>3</xdr:col>
      <xdr:colOff>60924</xdr:colOff>
      <xdr:row>0</xdr:row>
      <xdr:rowOff>275665</xdr:rowOff>
    </xdr:from>
    <xdr:to>
      <xdr:col>3</xdr:col>
      <xdr:colOff>464679</xdr:colOff>
      <xdr:row>2</xdr:row>
      <xdr:rowOff>93418</xdr:rowOff>
    </xdr:to>
    <xdr:pic>
      <xdr:nvPicPr>
        <xdr:cNvPr id="16" name="Imagem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F0820C-B574-44F5-8F16-8513E8047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24" y="275665"/>
          <a:ext cx="403755" cy="446403"/>
        </a:xfrm>
        <a:prstGeom prst="rect">
          <a:avLst/>
        </a:prstGeom>
      </xdr:spPr>
    </xdr:pic>
    <xdr:clientData/>
  </xdr:twoCellAnchor>
  <xdr:twoCellAnchor editAs="oneCell">
    <xdr:from>
      <xdr:col>5</xdr:col>
      <xdr:colOff>778930</xdr:colOff>
      <xdr:row>0</xdr:row>
      <xdr:rowOff>253858</xdr:rowOff>
    </xdr:from>
    <xdr:to>
      <xdr:col>5</xdr:col>
      <xdr:colOff>1261522</xdr:colOff>
      <xdr:row>2</xdr:row>
      <xdr:rowOff>113987</xdr:rowOff>
    </xdr:to>
    <xdr:pic>
      <xdr:nvPicPr>
        <xdr:cNvPr id="18" name="Imagem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3E4571-75A1-472E-BBD0-8F9D682E3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3630" y="253858"/>
          <a:ext cx="482592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328365</xdr:colOff>
      <xdr:row>0</xdr:row>
      <xdr:rowOff>253858</xdr:rowOff>
    </xdr:from>
    <xdr:to>
      <xdr:col>6</xdr:col>
      <xdr:colOff>814525</xdr:colOff>
      <xdr:row>2</xdr:row>
      <xdr:rowOff>113987</xdr:rowOff>
    </xdr:to>
    <xdr:pic>
      <xdr:nvPicPr>
        <xdr:cNvPr id="19" name="Imagem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BA6BC57-0B83-4252-8FBE-49656B84E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415" y="253858"/>
          <a:ext cx="486160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1144927</xdr:colOff>
      <xdr:row>0</xdr:row>
      <xdr:rowOff>259978</xdr:rowOff>
    </xdr:from>
    <xdr:to>
      <xdr:col>7</xdr:col>
      <xdr:colOff>341068</xdr:colOff>
      <xdr:row>2</xdr:row>
      <xdr:rowOff>110006</xdr:rowOff>
    </xdr:to>
    <xdr:pic>
      <xdr:nvPicPr>
        <xdr:cNvPr id="20" name="Imagem 1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CB4806C-0257-4F57-ABAD-78FB77260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5977" y="259978"/>
          <a:ext cx="472491" cy="478678"/>
        </a:xfrm>
        <a:prstGeom prst="rect">
          <a:avLst/>
        </a:prstGeom>
      </xdr:spPr>
    </xdr:pic>
    <xdr:clientData/>
  </xdr:twoCellAnchor>
  <xdr:twoCellAnchor editAs="oneCell">
    <xdr:from>
      <xdr:col>7</xdr:col>
      <xdr:colOff>657236</xdr:colOff>
      <xdr:row>0</xdr:row>
      <xdr:rowOff>232769</xdr:rowOff>
    </xdr:from>
    <xdr:to>
      <xdr:col>7</xdr:col>
      <xdr:colOff>1179333</xdr:colOff>
      <xdr:row>2</xdr:row>
      <xdr:rowOff>129785</xdr:rowOff>
    </xdr:to>
    <xdr:pic>
      <xdr:nvPicPr>
        <xdr:cNvPr id="21" name="Imagem 2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43B418E-C2A3-4FD3-9034-9181AD0CC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36" y="232769"/>
          <a:ext cx="522097" cy="525666"/>
        </a:xfrm>
        <a:prstGeom prst="rect">
          <a:avLst/>
        </a:prstGeom>
      </xdr:spPr>
    </xdr:pic>
    <xdr:clientData/>
  </xdr:twoCellAnchor>
  <xdr:twoCellAnchor editAs="oneCell">
    <xdr:from>
      <xdr:col>8</xdr:col>
      <xdr:colOff>208389</xdr:colOff>
      <xdr:row>0</xdr:row>
      <xdr:rowOff>278590</xdr:rowOff>
    </xdr:from>
    <xdr:to>
      <xdr:col>8</xdr:col>
      <xdr:colOff>802861</xdr:colOff>
      <xdr:row>2</xdr:row>
      <xdr:rowOff>139136</xdr:rowOff>
    </xdr:to>
    <xdr:pic>
      <xdr:nvPicPr>
        <xdr:cNvPr id="22" name="Imagem 2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A5EBAEC-0808-4138-9BD5-F44A5926A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2139" y="278590"/>
          <a:ext cx="594472" cy="489196"/>
        </a:xfrm>
        <a:prstGeom prst="rect">
          <a:avLst/>
        </a:prstGeom>
      </xdr:spPr>
    </xdr:pic>
    <xdr:clientData/>
  </xdr:twoCellAnchor>
  <xdr:twoCellAnchor editAs="oneCell">
    <xdr:from>
      <xdr:col>4</xdr:col>
      <xdr:colOff>1106103</xdr:colOff>
      <xdr:row>2</xdr:row>
      <xdr:rowOff>139232</xdr:rowOff>
    </xdr:from>
    <xdr:to>
      <xdr:col>5</xdr:col>
      <xdr:colOff>556012</xdr:colOff>
      <xdr:row>2</xdr:row>
      <xdr:rowOff>300597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C1ACD73-626E-4374-B249-486777285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4453" y="767882"/>
          <a:ext cx="726259" cy="161365"/>
        </a:xfrm>
        <a:prstGeom prst="rect">
          <a:avLst/>
        </a:prstGeom>
      </xdr:spPr>
    </xdr:pic>
    <xdr:clientData/>
  </xdr:twoCellAnchor>
  <xdr:twoCellAnchor editAs="oneCell">
    <xdr:from>
      <xdr:col>4</xdr:col>
      <xdr:colOff>1226944</xdr:colOff>
      <xdr:row>0</xdr:row>
      <xdr:rowOff>225929</xdr:rowOff>
    </xdr:from>
    <xdr:to>
      <xdr:col>5</xdr:col>
      <xdr:colOff>459464</xdr:colOff>
      <xdr:row>2</xdr:row>
      <xdr:rowOff>109718</xdr:rowOff>
    </xdr:to>
    <xdr:pic>
      <xdr:nvPicPr>
        <xdr:cNvPr id="34" name="Imagem 3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62485FA9-A38F-456B-9DBD-02BEC019E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294" y="225929"/>
          <a:ext cx="508870" cy="512439"/>
        </a:xfrm>
        <a:prstGeom prst="rect">
          <a:avLst/>
        </a:prstGeom>
      </xdr:spPr>
    </xdr:pic>
    <xdr:clientData/>
  </xdr:twoCellAnchor>
  <xdr:twoCellAnchor editAs="oneCell">
    <xdr:from>
      <xdr:col>4</xdr:col>
      <xdr:colOff>420296</xdr:colOff>
      <xdr:row>0</xdr:row>
      <xdr:rowOff>247650</xdr:rowOff>
    </xdr:from>
    <xdr:to>
      <xdr:col>4</xdr:col>
      <xdr:colOff>906594</xdr:colOff>
      <xdr:row>2</xdr:row>
      <xdr:rowOff>109642</xdr:rowOff>
    </xdr:to>
    <xdr:pic>
      <xdr:nvPicPr>
        <xdr:cNvPr id="35" name="Imagem 3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88FB3999-2906-4542-937F-A9DD12FFF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8646" y="247650"/>
          <a:ext cx="486298" cy="490642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0</xdr:row>
      <xdr:rowOff>276225</xdr:rowOff>
    </xdr:from>
    <xdr:to>
      <xdr:col>4</xdr:col>
      <xdr:colOff>85725</xdr:colOff>
      <xdr:row>2</xdr:row>
      <xdr:rowOff>123825</xdr:rowOff>
    </xdr:to>
    <xdr:pic>
      <xdr:nvPicPr>
        <xdr:cNvPr id="25" name="Imagem 2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2F749D1B-A164-474D-856B-553812201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76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257175</xdr:rowOff>
    </xdr:from>
    <xdr:to>
      <xdr:col>1</xdr:col>
      <xdr:colOff>101334</xdr:colOff>
      <xdr:row>4</xdr:row>
      <xdr:rowOff>295275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30249F97-C358-4A4B-B4FA-6CE1F3DD9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5825"/>
          <a:ext cx="212063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1018614</xdr:colOff>
      <xdr:row>3</xdr:row>
      <xdr:rowOff>17775</xdr:rowOff>
    </xdr:to>
    <xdr:pic>
      <xdr:nvPicPr>
        <xdr:cNvPr id="28" name="Imagem 27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FBBCFB69-6294-4784-826B-8EF636386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264" cy="960750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647701</xdr:colOff>
      <xdr:row>0</xdr:row>
      <xdr:rowOff>171450</xdr:rowOff>
    </xdr:from>
    <xdr:to>
      <xdr:col>13</xdr:col>
      <xdr:colOff>1</xdr:colOff>
      <xdr:row>2</xdr:row>
      <xdr:rowOff>171450</xdr:rowOff>
    </xdr:to>
    <xdr:pic>
      <xdr:nvPicPr>
        <xdr:cNvPr id="29" name="Imagem 28" descr="Lançado Canal do EECBio no YouTube | INCT Ecologia Evolução Conservação da  Biodiversid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805CFDE1-505C-4920-AE4C-371DCE5F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6851" y="17145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66675</xdr:rowOff>
    </xdr:from>
    <xdr:to>
      <xdr:col>12</xdr:col>
      <xdr:colOff>438150</xdr:colOff>
      <xdr:row>1</xdr:row>
      <xdr:rowOff>57150</xdr:rowOff>
    </xdr:to>
    <xdr:pic>
      <xdr:nvPicPr>
        <xdr:cNvPr id="38" name="Imagem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2EC0C2-198D-4DD9-8D61-7AE63BCC5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66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66675</xdr:rowOff>
    </xdr:from>
    <xdr:to>
      <xdr:col>2</xdr:col>
      <xdr:colOff>1031100</xdr:colOff>
      <xdr:row>3</xdr:row>
      <xdr:rowOff>211358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66A2F958-9124-4766-A876-D74346583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009650"/>
          <a:ext cx="2288400" cy="144683"/>
        </a:xfrm>
        <a:prstGeom prst="rect">
          <a:avLst/>
        </a:prstGeom>
      </xdr:spPr>
    </xdr:pic>
    <xdr:clientData/>
  </xdr:twoCellAnchor>
  <xdr:twoCellAnchor editAs="oneCell">
    <xdr:from>
      <xdr:col>3</xdr:col>
      <xdr:colOff>60924</xdr:colOff>
      <xdr:row>0</xdr:row>
      <xdr:rowOff>275665</xdr:rowOff>
    </xdr:from>
    <xdr:to>
      <xdr:col>3</xdr:col>
      <xdr:colOff>464679</xdr:colOff>
      <xdr:row>2</xdr:row>
      <xdr:rowOff>93418</xdr:rowOff>
    </xdr:to>
    <xdr:pic>
      <xdr:nvPicPr>
        <xdr:cNvPr id="16" name="Imagem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F18510-BA3F-41AB-BE10-B7CAC5C40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24" y="275665"/>
          <a:ext cx="403755" cy="446403"/>
        </a:xfrm>
        <a:prstGeom prst="rect">
          <a:avLst/>
        </a:prstGeom>
      </xdr:spPr>
    </xdr:pic>
    <xdr:clientData/>
  </xdr:twoCellAnchor>
  <xdr:twoCellAnchor editAs="oneCell">
    <xdr:from>
      <xdr:col>5</xdr:col>
      <xdr:colOff>778930</xdr:colOff>
      <xdr:row>0</xdr:row>
      <xdr:rowOff>253858</xdr:rowOff>
    </xdr:from>
    <xdr:to>
      <xdr:col>5</xdr:col>
      <xdr:colOff>1261522</xdr:colOff>
      <xdr:row>2</xdr:row>
      <xdr:rowOff>113987</xdr:rowOff>
    </xdr:to>
    <xdr:pic>
      <xdr:nvPicPr>
        <xdr:cNvPr id="28" name="Imagem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940BB2-9F87-49FE-AF13-1CF0B1C53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3630" y="253858"/>
          <a:ext cx="482592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328365</xdr:colOff>
      <xdr:row>0</xdr:row>
      <xdr:rowOff>253858</xdr:rowOff>
    </xdr:from>
    <xdr:to>
      <xdr:col>6</xdr:col>
      <xdr:colOff>814525</xdr:colOff>
      <xdr:row>2</xdr:row>
      <xdr:rowOff>113987</xdr:rowOff>
    </xdr:to>
    <xdr:pic>
      <xdr:nvPicPr>
        <xdr:cNvPr id="29" name="Imagem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0EFA6B7-6CA0-4E0E-BB9E-C0F5DA468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415" y="253858"/>
          <a:ext cx="486160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1144927</xdr:colOff>
      <xdr:row>0</xdr:row>
      <xdr:rowOff>259978</xdr:rowOff>
    </xdr:from>
    <xdr:to>
      <xdr:col>7</xdr:col>
      <xdr:colOff>341068</xdr:colOff>
      <xdr:row>2</xdr:row>
      <xdr:rowOff>110006</xdr:rowOff>
    </xdr:to>
    <xdr:pic>
      <xdr:nvPicPr>
        <xdr:cNvPr id="30" name="Imagem 2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50A97E1-1995-4869-A3E6-A71A16209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5977" y="259978"/>
          <a:ext cx="472491" cy="478678"/>
        </a:xfrm>
        <a:prstGeom prst="rect">
          <a:avLst/>
        </a:prstGeom>
      </xdr:spPr>
    </xdr:pic>
    <xdr:clientData/>
  </xdr:twoCellAnchor>
  <xdr:twoCellAnchor editAs="oneCell">
    <xdr:from>
      <xdr:col>7</xdr:col>
      <xdr:colOff>657236</xdr:colOff>
      <xdr:row>0</xdr:row>
      <xdr:rowOff>232769</xdr:rowOff>
    </xdr:from>
    <xdr:to>
      <xdr:col>7</xdr:col>
      <xdr:colOff>1179333</xdr:colOff>
      <xdr:row>2</xdr:row>
      <xdr:rowOff>129785</xdr:rowOff>
    </xdr:to>
    <xdr:pic>
      <xdr:nvPicPr>
        <xdr:cNvPr id="31" name="Imagem 3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1FC683F-760B-4EA1-A31D-799789431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36" y="232769"/>
          <a:ext cx="522097" cy="525666"/>
        </a:xfrm>
        <a:prstGeom prst="rect">
          <a:avLst/>
        </a:prstGeom>
      </xdr:spPr>
    </xdr:pic>
    <xdr:clientData/>
  </xdr:twoCellAnchor>
  <xdr:twoCellAnchor editAs="oneCell">
    <xdr:from>
      <xdr:col>8</xdr:col>
      <xdr:colOff>208389</xdr:colOff>
      <xdr:row>0</xdr:row>
      <xdr:rowOff>278590</xdr:rowOff>
    </xdr:from>
    <xdr:to>
      <xdr:col>8</xdr:col>
      <xdr:colOff>802861</xdr:colOff>
      <xdr:row>2</xdr:row>
      <xdr:rowOff>139136</xdr:rowOff>
    </xdr:to>
    <xdr:pic>
      <xdr:nvPicPr>
        <xdr:cNvPr id="32" name="Imagem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9D0109A0-D893-4A9E-A105-1D261844B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2139" y="278590"/>
          <a:ext cx="594472" cy="489196"/>
        </a:xfrm>
        <a:prstGeom prst="rect">
          <a:avLst/>
        </a:prstGeom>
      </xdr:spPr>
    </xdr:pic>
    <xdr:clientData/>
  </xdr:twoCellAnchor>
  <xdr:twoCellAnchor editAs="oneCell">
    <xdr:from>
      <xdr:col>5</xdr:col>
      <xdr:colOff>661998</xdr:colOff>
      <xdr:row>2</xdr:row>
      <xdr:rowOff>139232</xdr:rowOff>
    </xdr:from>
    <xdr:to>
      <xdr:col>6</xdr:col>
      <xdr:colOff>113097</xdr:colOff>
      <xdr:row>2</xdr:row>
      <xdr:rowOff>300597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504A2656-42A3-456B-B9F2-563EC7C23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6698" y="767882"/>
          <a:ext cx="727449" cy="161365"/>
        </a:xfrm>
        <a:prstGeom prst="rect">
          <a:avLst/>
        </a:prstGeom>
      </xdr:spPr>
    </xdr:pic>
    <xdr:clientData/>
  </xdr:twoCellAnchor>
  <xdr:twoCellAnchor editAs="oneCell">
    <xdr:from>
      <xdr:col>4</xdr:col>
      <xdr:colOff>1226944</xdr:colOff>
      <xdr:row>0</xdr:row>
      <xdr:rowOff>225929</xdr:rowOff>
    </xdr:from>
    <xdr:to>
      <xdr:col>5</xdr:col>
      <xdr:colOff>459464</xdr:colOff>
      <xdr:row>2</xdr:row>
      <xdr:rowOff>109718</xdr:rowOff>
    </xdr:to>
    <xdr:pic>
      <xdr:nvPicPr>
        <xdr:cNvPr id="46" name="Imagem 4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88EADF41-310F-458E-9FA4-C984835C5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294" y="225929"/>
          <a:ext cx="508870" cy="512439"/>
        </a:xfrm>
        <a:prstGeom prst="rect">
          <a:avLst/>
        </a:prstGeom>
      </xdr:spPr>
    </xdr:pic>
    <xdr:clientData/>
  </xdr:twoCellAnchor>
  <xdr:twoCellAnchor editAs="oneCell">
    <xdr:from>
      <xdr:col>4</xdr:col>
      <xdr:colOff>420296</xdr:colOff>
      <xdr:row>0</xdr:row>
      <xdr:rowOff>247650</xdr:rowOff>
    </xdr:from>
    <xdr:to>
      <xdr:col>4</xdr:col>
      <xdr:colOff>906594</xdr:colOff>
      <xdr:row>2</xdr:row>
      <xdr:rowOff>109642</xdr:rowOff>
    </xdr:to>
    <xdr:pic>
      <xdr:nvPicPr>
        <xdr:cNvPr id="47" name="Imagem 46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9B0E6CF0-9602-4490-8496-C565E1403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8646" y="247650"/>
          <a:ext cx="486298" cy="490642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0</xdr:row>
      <xdr:rowOff>276225</xdr:rowOff>
    </xdr:from>
    <xdr:to>
      <xdr:col>4</xdr:col>
      <xdr:colOff>85725</xdr:colOff>
      <xdr:row>2</xdr:row>
      <xdr:rowOff>123825</xdr:rowOff>
    </xdr:to>
    <xdr:pic>
      <xdr:nvPicPr>
        <xdr:cNvPr id="19" name="Imagem 18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6D50682B-2F0A-427C-838F-EAB22640F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76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257175</xdr:rowOff>
    </xdr:from>
    <xdr:to>
      <xdr:col>1</xdr:col>
      <xdr:colOff>101334</xdr:colOff>
      <xdr:row>4</xdr:row>
      <xdr:rowOff>295275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9722EC84-DB03-4A88-B5CF-EED9A5CA4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5825"/>
          <a:ext cx="212063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1018614</xdr:colOff>
      <xdr:row>3</xdr:row>
      <xdr:rowOff>17775</xdr:rowOff>
    </xdr:to>
    <xdr:pic>
      <xdr:nvPicPr>
        <xdr:cNvPr id="22" name="Imagem 2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E30CFA77-732B-42F1-92A1-5CF649408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264" cy="960750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647701</xdr:colOff>
      <xdr:row>0</xdr:row>
      <xdr:rowOff>171450</xdr:rowOff>
    </xdr:from>
    <xdr:to>
      <xdr:col>13</xdr:col>
      <xdr:colOff>1</xdr:colOff>
      <xdr:row>2</xdr:row>
      <xdr:rowOff>171450</xdr:rowOff>
    </xdr:to>
    <xdr:pic>
      <xdr:nvPicPr>
        <xdr:cNvPr id="23" name="Imagem 22" descr="Lançado Canal do EECBio no YouTube | INCT Ecologia Evolução Conservação da  Biodiversid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8F7C3DE1-074C-4100-A58D-6D658A4C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6851" y="17145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66675</xdr:rowOff>
    </xdr:from>
    <xdr:to>
      <xdr:col>12</xdr:col>
      <xdr:colOff>438150</xdr:colOff>
      <xdr:row>1</xdr:row>
      <xdr:rowOff>57150</xdr:rowOff>
    </xdr:to>
    <xdr:pic>
      <xdr:nvPicPr>
        <xdr:cNvPr id="38" name="Imagem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14DA4E-1457-4AAE-9E78-193C9E796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66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66675</xdr:rowOff>
    </xdr:from>
    <xdr:to>
      <xdr:col>2</xdr:col>
      <xdr:colOff>1031100</xdr:colOff>
      <xdr:row>3</xdr:row>
      <xdr:rowOff>211358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7BF382B1-C28A-4CF8-AABF-CC511F2F2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009650"/>
          <a:ext cx="2288400" cy="144683"/>
        </a:xfrm>
        <a:prstGeom prst="rect">
          <a:avLst/>
        </a:prstGeom>
      </xdr:spPr>
    </xdr:pic>
    <xdr:clientData/>
  </xdr:twoCellAnchor>
  <xdr:twoCellAnchor editAs="oneCell">
    <xdr:from>
      <xdr:col>3</xdr:col>
      <xdr:colOff>60924</xdr:colOff>
      <xdr:row>0</xdr:row>
      <xdr:rowOff>275665</xdr:rowOff>
    </xdr:from>
    <xdr:to>
      <xdr:col>3</xdr:col>
      <xdr:colOff>464679</xdr:colOff>
      <xdr:row>2</xdr:row>
      <xdr:rowOff>93418</xdr:rowOff>
    </xdr:to>
    <xdr:pic>
      <xdr:nvPicPr>
        <xdr:cNvPr id="16" name="Imagem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B7E1CE-3880-4A6C-B1CF-60E90DD59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24" y="275665"/>
          <a:ext cx="403755" cy="446403"/>
        </a:xfrm>
        <a:prstGeom prst="rect">
          <a:avLst/>
        </a:prstGeom>
      </xdr:spPr>
    </xdr:pic>
    <xdr:clientData/>
  </xdr:twoCellAnchor>
  <xdr:twoCellAnchor editAs="oneCell">
    <xdr:from>
      <xdr:col>5</xdr:col>
      <xdr:colOff>778930</xdr:colOff>
      <xdr:row>0</xdr:row>
      <xdr:rowOff>253858</xdr:rowOff>
    </xdr:from>
    <xdr:to>
      <xdr:col>5</xdr:col>
      <xdr:colOff>1261522</xdr:colOff>
      <xdr:row>2</xdr:row>
      <xdr:rowOff>113987</xdr:rowOff>
    </xdr:to>
    <xdr:pic>
      <xdr:nvPicPr>
        <xdr:cNvPr id="28" name="Imagem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B23AF7-15FB-4892-A8DE-EB754F9B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3630" y="253858"/>
          <a:ext cx="482592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328365</xdr:colOff>
      <xdr:row>0</xdr:row>
      <xdr:rowOff>253858</xdr:rowOff>
    </xdr:from>
    <xdr:to>
      <xdr:col>6</xdr:col>
      <xdr:colOff>814525</xdr:colOff>
      <xdr:row>2</xdr:row>
      <xdr:rowOff>113987</xdr:rowOff>
    </xdr:to>
    <xdr:pic>
      <xdr:nvPicPr>
        <xdr:cNvPr id="29" name="Imagem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324EB16-50AD-4BEB-9766-75EE45F5B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415" y="253858"/>
          <a:ext cx="486160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1144927</xdr:colOff>
      <xdr:row>0</xdr:row>
      <xdr:rowOff>259978</xdr:rowOff>
    </xdr:from>
    <xdr:to>
      <xdr:col>7</xdr:col>
      <xdr:colOff>341068</xdr:colOff>
      <xdr:row>2</xdr:row>
      <xdr:rowOff>110006</xdr:rowOff>
    </xdr:to>
    <xdr:pic>
      <xdr:nvPicPr>
        <xdr:cNvPr id="30" name="Imagem 2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E839496-BB73-4603-A372-320C5E66C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5977" y="259978"/>
          <a:ext cx="472491" cy="478678"/>
        </a:xfrm>
        <a:prstGeom prst="rect">
          <a:avLst/>
        </a:prstGeom>
      </xdr:spPr>
    </xdr:pic>
    <xdr:clientData/>
  </xdr:twoCellAnchor>
  <xdr:twoCellAnchor editAs="oneCell">
    <xdr:from>
      <xdr:col>7</xdr:col>
      <xdr:colOff>657236</xdr:colOff>
      <xdr:row>0</xdr:row>
      <xdr:rowOff>232769</xdr:rowOff>
    </xdr:from>
    <xdr:to>
      <xdr:col>7</xdr:col>
      <xdr:colOff>1179333</xdr:colOff>
      <xdr:row>2</xdr:row>
      <xdr:rowOff>129785</xdr:rowOff>
    </xdr:to>
    <xdr:pic>
      <xdr:nvPicPr>
        <xdr:cNvPr id="31" name="Imagem 3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5AC8C50-4F98-4F1F-A2D8-DDEF086A8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36" y="232769"/>
          <a:ext cx="522097" cy="525666"/>
        </a:xfrm>
        <a:prstGeom prst="rect">
          <a:avLst/>
        </a:prstGeom>
      </xdr:spPr>
    </xdr:pic>
    <xdr:clientData/>
  </xdr:twoCellAnchor>
  <xdr:twoCellAnchor editAs="oneCell">
    <xdr:from>
      <xdr:col>8</xdr:col>
      <xdr:colOff>208389</xdr:colOff>
      <xdr:row>0</xdr:row>
      <xdr:rowOff>278590</xdr:rowOff>
    </xdr:from>
    <xdr:to>
      <xdr:col>8</xdr:col>
      <xdr:colOff>802861</xdr:colOff>
      <xdr:row>2</xdr:row>
      <xdr:rowOff>139136</xdr:rowOff>
    </xdr:to>
    <xdr:pic>
      <xdr:nvPicPr>
        <xdr:cNvPr id="32" name="Imagem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FB6E64A-B42C-4578-96C5-B67BCCEDF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2139" y="278590"/>
          <a:ext cx="594472" cy="489196"/>
        </a:xfrm>
        <a:prstGeom prst="rect">
          <a:avLst/>
        </a:prstGeom>
      </xdr:spPr>
    </xdr:pic>
    <xdr:clientData/>
  </xdr:twoCellAnchor>
  <xdr:twoCellAnchor editAs="oneCell">
    <xdr:from>
      <xdr:col>6</xdr:col>
      <xdr:colOff>213136</xdr:colOff>
      <xdr:row>2</xdr:row>
      <xdr:rowOff>139232</xdr:rowOff>
    </xdr:from>
    <xdr:to>
      <xdr:col>6</xdr:col>
      <xdr:colOff>939394</xdr:colOff>
      <xdr:row>2</xdr:row>
      <xdr:rowOff>300597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6375883-7472-435A-AB15-7F8A2C6C2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186" y="767882"/>
          <a:ext cx="726258" cy="161365"/>
        </a:xfrm>
        <a:prstGeom prst="rect">
          <a:avLst/>
        </a:prstGeom>
      </xdr:spPr>
    </xdr:pic>
    <xdr:clientData/>
  </xdr:twoCellAnchor>
  <xdr:twoCellAnchor editAs="oneCell">
    <xdr:from>
      <xdr:col>4</xdr:col>
      <xdr:colOff>1226944</xdr:colOff>
      <xdr:row>0</xdr:row>
      <xdr:rowOff>225929</xdr:rowOff>
    </xdr:from>
    <xdr:to>
      <xdr:col>5</xdr:col>
      <xdr:colOff>459464</xdr:colOff>
      <xdr:row>2</xdr:row>
      <xdr:rowOff>109718</xdr:rowOff>
    </xdr:to>
    <xdr:pic>
      <xdr:nvPicPr>
        <xdr:cNvPr id="46" name="Imagem 4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EC25E51F-F528-4D32-BDBB-F3BFDA401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294" y="225929"/>
          <a:ext cx="508870" cy="512439"/>
        </a:xfrm>
        <a:prstGeom prst="rect">
          <a:avLst/>
        </a:prstGeom>
      </xdr:spPr>
    </xdr:pic>
    <xdr:clientData/>
  </xdr:twoCellAnchor>
  <xdr:twoCellAnchor editAs="oneCell">
    <xdr:from>
      <xdr:col>4</xdr:col>
      <xdr:colOff>420296</xdr:colOff>
      <xdr:row>0</xdr:row>
      <xdr:rowOff>247650</xdr:rowOff>
    </xdr:from>
    <xdr:to>
      <xdr:col>4</xdr:col>
      <xdr:colOff>906594</xdr:colOff>
      <xdr:row>2</xdr:row>
      <xdr:rowOff>109642</xdr:rowOff>
    </xdr:to>
    <xdr:pic>
      <xdr:nvPicPr>
        <xdr:cNvPr id="47" name="Imagem 46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4388EB6-5652-419E-9100-46EB45524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8646" y="247650"/>
          <a:ext cx="486298" cy="490642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0</xdr:row>
      <xdr:rowOff>276225</xdr:rowOff>
    </xdr:from>
    <xdr:to>
      <xdr:col>4</xdr:col>
      <xdr:colOff>85725</xdr:colOff>
      <xdr:row>2</xdr:row>
      <xdr:rowOff>123825</xdr:rowOff>
    </xdr:to>
    <xdr:pic>
      <xdr:nvPicPr>
        <xdr:cNvPr id="19" name="Imagem 18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6E867357-C9B7-4F1C-80F2-6348A28FC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76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257175</xdr:rowOff>
    </xdr:from>
    <xdr:to>
      <xdr:col>1</xdr:col>
      <xdr:colOff>101334</xdr:colOff>
      <xdr:row>4</xdr:row>
      <xdr:rowOff>295275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7C3C0A62-7DE5-460F-AEBE-7622CD7C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5825"/>
          <a:ext cx="212063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1018614</xdr:colOff>
      <xdr:row>3</xdr:row>
      <xdr:rowOff>17775</xdr:rowOff>
    </xdr:to>
    <xdr:pic>
      <xdr:nvPicPr>
        <xdr:cNvPr id="22" name="Imagem 2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7AFCE991-811E-416E-B120-D28A742AB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264" cy="960750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647701</xdr:colOff>
      <xdr:row>0</xdr:row>
      <xdr:rowOff>171450</xdr:rowOff>
    </xdr:from>
    <xdr:to>
      <xdr:col>13</xdr:col>
      <xdr:colOff>1</xdr:colOff>
      <xdr:row>2</xdr:row>
      <xdr:rowOff>171450</xdr:rowOff>
    </xdr:to>
    <xdr:pic>
      <xdr:nvPicPr>
        <xdr:cNvPr id="23" name="Imagem 22" descr="Lançado Canal do EECBio no YouTube | INCT Ecologia Evolução Conservação da  Biodiversid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A996805F-464A-4C20-8603-9A5C1F67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6851" y="17145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66675</xdr:rowOff>
    </xdr:from>
    <xdr:to>
      <xdr:col>12</xdr:col>
      <xdr:colOff>438150</xdr:colOff>
      <xdr:row>1</xdr:row>
      <xdr:rowOff>57150</xdr:rowOff>
    </xdr:to>
    <xdr:pic>
      <xdr:nvPicPr>
        <xdr:cNvPr id="59" name="Imagem 5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08814-F9AE-4891-9FD6-5BAD28876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66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66675</xdr:rowOff>
    </xdr:from>
    <xdr:to>
      <xdr:col>2</xdr:col>
      <xdr:colOff>1031100</xdr:colOff>
      <xdr:row>3</xdr:row>
      <xdr:rowOff>211358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EF3CE176-7024-4896-80F5-4C0C5315A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009650"/>
          <a:ext cx="2288400" cy="144683"/>
        </a:xfrm>
        <a:prstGeom prst="rect">
          <a:avLst/>
        </a:prstGeom>
      </xdr:spPr>
    </xdr:pic>
    <xdr:clientData/>
  </xdr:twoCellAnchor>
  <xdr:twoCellAnchor editAs="oneCell">
    <xdr:from>
      <xdr:col>3</xdr:col>
      <xdr:colOff>60924</xdr:colOff>
      <xdr:row>0</xdr:row>
      <xdr:rowOff>275665</xdr:rowOff>
    </xdr:from>
    <xdr:to>
      <xdr:col>3</xdr:col>
      <xdr:colOff>464679</xdr:colOff>
      <xdr:row>2</xdr:row>
      <xdr:rowOff>93418</xdr:rowOff>
    </xdr:to>
    <xdr:pic>
      <xdr:nvPicPr>
        <xdr:cNvPr id="16" name="Imagem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D55681-AB50-4CB3-9738-D2E3919CC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24" y="275665"/>
          <a:ext cx="403755" cy="446403"/>
        </a:xfrm>
        <a:prstGeom prst="rect">
          <a:avLst/>
        </a:prstGeom>
      </xdr:spPr>
    </xdr:pic>
    <xdr:clientData/>
  </xdr:twoCellAnchor>
  <xdr:twoCellAnchor editAs="oneCell">
    <xdr:from>
      <xdr:col>5</xdr:col>
      <xdr:colOff>778930</xdr:colOff>
      <xdr:row>0</xdr:row>
      <xdr:rowOff>253858</xdr:rowOff>
    </xdr:from>
    <xdr:to>
      <xdr:col>5</xdr:col>
      <xdr:colOff>1261522</xdr:colOff>
      <xdr:row>2</xdr:row>
      <xdr:rowOff>113987</xdr:rowOff>
    </xdr:to>
    <xdr:pic>
      <xdr:nvPicPr>
        <xdr:cNvPr id="28" name="Imagem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61B39C-34A1-455A-A2AD-DD68D436D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3630" y="253858"/>
          <a:ext cx="482592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328365</xdr:colOff>
      <xdr:row>0</xdr:row>
      <xdr:rowOff>253858</xdr:rowOff>
    </xdr:from>
    <xdr:to>
      <xdr:col>6</xdr:col>
      <xdr:colOff>814525</xdr:colOff>
      <xdr:row>2</xdr:row>
      <xdr:rowOff>113987</xdr:rowOff>
    </xdr:to>
    <xdr:pic>
      <xdr:nvPicPr>
        <xdr:cNvPr id="29" name="Imagem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B82B9B9-25A6-4C2D-98B3-DEFABBFA7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415" y="253858"/>
          <a:ext cx="486160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1144927</xdr:colOff>
      <xdr:row>0</xdr:row>
      <xdr:rowOff>259978</xdr:rowOff>
    </xdr:from>
    <xdr:to>
      <xdr:col>7</xdr:col>
      <xdr:colOff>341068</xdr:colOff>
      <xdr:row>2</xdr:row>
      <xdr:rowOff>110006</xdr:rowOff>
    </xdr:to>
    <xdr:pic>
      <xdr:nvPicPr>
        <xdr:cNvPr id="30" name="Imagem 2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B56F6E7-781B-43D2-B00A-97526DBAE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5977" y="259978"/>
          <a:ext cx="472491" cy="478678"/>
        </a:xfrm>
        <a:prstGeom prst="rect">
          <a:avLst/>
        </a:prstGeom>
      </xdr:spPr>
    </xdr:pic>
    <xdr:clientData/>
  </xdr:twoCellAnchor>
  <xdr:twoCellAnchor editAs="oneCell">
    <xdr:from>
      <xdr:col>7</xdr:col>
      <xdr:colOff>657236</xdr:colOff>
      <xdr:row>0</xdr:row>
      <xdr:rowOff>232769</xdr:rowOff>
    </xdr:from>
    <xdr:to>
      <xdr:col>7</xdr:col>
      <xdr:colOff>1179333</xdr:colOff>
      <xdr:row>2</xdr:row>
      <xdr:rowOff>129785</xdr:rowOff>
    </xdr:to>
    <xdr:pic>
      <xdr:nvPicPr>
        <xdr:cNvPr id="31" name="Imagem 3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6CB3D1C-3372-4790-AC0A-DA8322AA4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36" y="232769"/>
          <a:ext cx="522097" cy="525666"/>
        </a:xfrm>
        <a:prstGeom prst="rect">
          <a:avLst/>
        </a:prstGeom>
      </xdr:spPr>
    </xdr:pic>
    <xdr:clientData/>
  </xdr:twoCellAnchor>
  <xdr:twoCellAnchor editAs="oneCell">
    <xdr:from>
      <xdr:col>8</xdr:col>
      <xdr:colOff>208389</xdr:colOff>
      <xdr:row>0</xdr:row>
      <xdr:rowOff>278590</xdr:rowOff>
    </xdr:from>
    <xdr:to>
      <xdr:col>8</xdr:col>
      <xdr:colOff>802861</xdr:colOff>
      <xdr:row>2</xdr:row>
      <xdr:rowOff>139136</xdr:rowOff>
    </xdr:to>
    <xdr:pic>
      <xdr:nvPicPr>
        <xdr:cNvPr id="32" name="Imagem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F4A435A-1352-46E8-AE4F-491F4DC12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2139" y="278590"/>
          <a:ext cx="594472" cy="489196"/>
        </a:xfrm>
        <a:prstGeom prst="rect">
          <a:avLst/>
        </a:prstGeom>
      </xdr:spPr>
    </xdr:pic>
    <xdr:clientData/>
  </xdr:twoCellAnchor>
  <xdr:twoCellAnchor editAs="oneCell">
    <xdr:from>
      <xdr:col>6</xdr:col>
      <xdr:colOff>1021569</xdr:colOff>
      <xdr:row>2</xdr:row>
      <xdr:rowOff>139232</xdr:rowOff>
    </xdr:from>
    <xdr:to>
      <xdr:col>7</xdr:col>
      <xdr:colOff>472668</xdr:colOff>
      <xdr:row>2</xdr:row>
      <xdr:rowOff>300597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id="{35878D88-B33B-40E4-8254-BA40DD891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619" y="767882"/>
          <a:ext cx="727449" cy="161365"/>
        </a:xfrm>
        <a:prstGeom prst="rect">
          <a:avLst/>
        </a:prstGeom>
      </xdr:spPr>
    </xdr:pic>
    <xdr:clientData/>
  </xdr:twoCellAnchor>
  <xdr:twoCellAnchor editAs="oneCell">
    <xdr:from>
      <xdr:col>4</xdr:col>
      <xdr:colOff>1226944</xdr:colOff>
      <xdr:row>0</xdr:row>
      <xdr:rowOff>225929</xdr:rowOff>
    </xdr:from>
    <xdr:to>
      <xdr:col>5</xdr:col>
      <xdr:colOff>459464</xdr:colOff>
      <xdr:row>2</xdr:row>
      <xdr:rowOff>109718</xdr:rowOff>
    </xdr:to>
    <xdr:pic>
      <xdr:nvPicPr>
        <xdr:cNvPr id="45" name="Imagem 4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703166BF-6269-4E02-8083-8C48404D4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294" y="225929"/>
          <a:ext cx="508870" cy="512439"/>
        </a:xfrm>
        <a:prstGeom prst="rect">
          <a:avLst/>
        </a:prstGeom>
      </xdr:spPr>
    </xdr:pic>
    <xdr:clientData/>
  </xdr:twoCellAnchor>
  <xdr:twoCellAnchor editAs="oneCell">
    <xdr:from>
      <xdr:col>4</xdr:col>
      <xdr:colOff>420296</xdr:colOff>
      <xdr:row>0</xdr:row>
      <xdr:rowOff>247650</xdr:rowOff>
    </xdr:from>
    <xdr:to>
      <xdr:col>4</xdr:col>
      <xdr:colOff>906594</xdr:colOff>
      <xdr:row>2</xdr:row>
      <xdr:rowOff>109642</xdr:rowOff>
    </xdr:to>
    <xdr:pic>
      <xdr:nvPicPr>
        <xdr:cNvPr id="46" name="Imagem 4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8FADCB91-AF9B-4813-B045-6559031E9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8646" y="247650"/>
          <a:ext cx="486298" cy="490642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0</xdr:row>
      <xdr:rowOff>276225</xdr:rowOff>
    </xdr:from>
    <xdr:to>
      <xdr:col>4</xdr:col>
      <xdr:colOff>85725</xdr:colOff>
      <xdr:row>2</xdr:row>
      <xdr:rowOff>123825</xdr:rowOff>
    </xdr:to>
    <xdr:pic>
      <xdr:nvPicPr>
        <xdr:cNvPr id="19" name="Imagem 18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C37107F2-6361-4089-A2E5-D1CA552A0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76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257175</xdr:rowOff>
    </xdr:from>
    <xdr:to>
      <xdr:col>1</xdr:col>
      <xdr:colOff>101334</xdr:colOff>
      <xdr:row>4</xdr:row>
      <xdr:rowOff>295275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8E884FDF-11F5-44BF-9F7B-0821BE722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5825"/>
          <a:ext cx="212063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1018614</xdr:colOff>
      <xdr:row>3</xdr:row>
      <xdr:rowOff>17775</xdr:rowOff>
    </xdr:to>
    <xdr:pic>
      <xdr:nvPicPr>
        <xdr:cNvPr id="22" name="Imagem 2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EFEB0F61-AF63-42E1-AFF9-6E44BD0D6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264" cy="960750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647701</xdr:colOff>
      <xdr:row>0</xdr:row>
      <xdr:rowOff>171450</xdr:rowOff>
    </xdr:from>
    <xdr:to>
      <xdr:col>13</xdr:col>
      <xdr:colOff>1</xdr:colOff>
      <xdr:row>2</xdr:row>
      <xdr:rowOff>171450</xdr:rowOff>
    </xdr:to>
    <xdr:pic>
      <xdr:nvPicPr>
        <xdr:cNvPr id="23" name="Imagem 22" descr="Lançado Canal do EECBio no YouTube | INCT Ecologia Evolução Conservação da  Biodiversid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B7689D05-507A-4699-9B6F-646AC79A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6851" y="17145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66675</xdr:rowOff>
    </xdr:from>
    <xdr:to>
      <xdr:col>12</xdr:col>
      <xdr:colOff>438150</xdr:colOff>
      <xdr:row>1</xdr:row>
      <xdr:rowOff>57150</xdr:rowOff>
    </xdr:to>
    <xdr:pic>
      <xdr:nvPicPr>
        <xdr:cNvPr id="51" name="Imagem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79AF69-ACDA-4FC4-B872-D34F9665B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66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66675</xdr:rowOff>
    </xdr:from>
    <xdr:to>
      <xdr:col>2</xdr:col>
      <xdr:colOff>1031100</xdr:colOff>
      <xdr:row>3</xdr:row>
      <xdr:rowOff>211358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E26EC941-1333-44CE-B58C-0FFFC886F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009650"/>
          <a:ext cx="2288400" cy="144683"/>
        </a:xfrm>
        <a:prstGeom prst="rect">
          <a:avLst/>
        </a:prstGeom>
      </xdr:spPr>
    </xdr:pic>
    <xdr:clientData/>
  </xdr:twoCellAnchor>
  <xdr:twoCellAnchor editAs="oneCell">
    <xdr:from>
      <xdr:col>3</xdr:col>
      <xdr:colOff>60924</xdr:colOff>
      <xdr:row>0</xdr:row>
      <xdr:rowOff>275665</xdr:rowOff>
    </xdr:from>
    <xdr:to>
      <xdr:col>3</xdr:col>
      <xdr:colOff>464679</xdr:colOff>
      <xdr:row>2</xdr:row>
      <xdr:rowOff>93418</xdr:rowOff>
    </xdr:to>
    <xdr:pic>
      <xdr:nvPicPr>
        <xdr:cNvPr id="16" name="Imagem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057633-7128-4DB1-A70D-A08C1A913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24" y="275665"/>
          <a:ext cx="403755" cy="446403"/>
        </a:xfrm>
        <a:prstGeom prst="rect">
          <a:avLst/>
        </a:prstGeom>
      </xdr:spPr>
    </xdr:pic>
    <xdr:clientData/>
  </xdr:twoCellAnchor>
  <xdr:twoCellAnchor editAs="oneCell">
    <xdr:from>
      <xdr:col>5</xdr:col>
      <xdr:colOff>778930</xdr:colOff>
      <xdr:row>0</xdr:row>
      <xdr:rowOff>253858</xdr:rowOff>
    </xdr:from>
    <xdr:to>
      <xdr:col>5</xdr:col>
      <xdr:colOff>1261522</xdr:colOff>
      <xdr:row>2</xdr:row>
      <xdr:rowOff>113987</xdr:rowOff>
    </xdr:to>
    <xdr:pic>
      <xdr:nvPicPr>
        <xdr:cNvPr id="28" name="Imagem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BA63F3-7130-4CE7-B8D7-B04231D9D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3630" y="253858"/>
          <a:ext cx="482592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328365</xdr:colOff>
      <xdr:row>0</xdr:row>
      <xdr:rowOff>253858</xdr:rowOff>
    </xdr:from>
    <xdr:to>
      <xdr:col>6</xdr:col>
      <xdr:colOff>814525</xdr:colOff>
      <xdr:row>2</xdr:row>
      <xdr:rowOff>113987</xdr:rowOff>
    </xdr:to>
    <xdr:pic>
      <xdr:nvPicPr>
        <xdr:cNvPr id="29" name="Imagem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0CBEAD7-1D36-41F1-8710-01293D31C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415" y="253858"/>
          <a:ext cx="486160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1144927</xdr:colOff>
      <xdr:row>0</xdr:row>
      <xdr:rowOff>259978</xdr:rowOff>
    </xdr:from>
    <xdr:to>
      <xdr:col>7</xdr:col>
      <xdr:colOff>341068</xdr:colOff>
      <xdr:row>2</xdr:row>
      <xdr:rowOff>110006</xdr:rowOff>
    </xdr:to>
    <xdr:pic>
      <xdr:nvPicPr>
        <xdr:cNvPr id="30" name="Imagem 2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03F8DCC-F651-42D2-AD7B-2B7F3F1C9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5977" y="259978"/>
          <a:ext cx="472491" cy="478678"/>
        </a:xfrm>
        <a:prstGeom prst="rect">
          <a:avLst/>
        </a:prstGeom>
      </xdr:spPr>
    </xdr:pic>
    <xdr:clientData/>
  </xdr:twoCellAnchor>
  <xdr:twoCellAnchor editAs="oneCell">
    <xdr:from>
      <xdr:col>7</xdr:col>
      <xdr:colOff>657236</xdr:colOff>
      <xdr:row>0</xdr:row>
      <xdr:rowOff>232769</xdr:rowOff>
    </xdr:from>
    <xdr:to>
      <xdr:col>7</xdr:col>
      <xdr:colOff>1179333</xdr:colOff>
      <xdr:row>2</xdr:row>
      <xdr:rowOff>129785</xdr:rowOff>
    </xdr:to>
    <xdr:pic>
      <xdr:nvPicPr>
        <xdr:cNvPr id="31" name="Imagem 3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54F42B9-B906-4BAF-8FF2-87708F1F7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36" y="232769"/>
          <a:ext cx="522097" cy="525666"/>
        </a:xfrm>
        <a:prstGeom prst="rect">
          <a:avLst/>
        </a:prstGeom>
      </xdr:spPr>
    </xdr:pic>
    <xdr:clientData/>
  </xdr:twoCellAnchor>
  <xdr:twoCellAnchor editAs="oneCell">
    <xdr:from>
      <xdr:col>8</xdr:col>
      <xdr:colOff>208389</xdr:colOff>
      <xdr:row>0</xdr:row>
      <xdr:rowOff>278590</xdr:rowOff>
    </xdr:from>
    <xdr:to>
      <xdr:col>8</xdr:col>
      <xdr:colOff>802861</xdr:colOff>
      <xdr:row>2</xdr:row>
      <xdr:rowOff>139136</xdr:rowOff>
    </xdr:to>
    <xdr:pic>
      <xdr:nvPicPr>
        <xdr:cNvPr id="32" name="Imagem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1C86F7A-8EC6-4781-8D24-BD7B9D0E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2139" y="278590"/>
          <a:ext cx="594472" cy="489196"/>
        </a:xfrm>
        <a:prstGeom prst="rect">
          <a:avLst/>
        </a:prstGeom>
      </xdr:spPr>
    </xdr:pic>
    <xdr:clientData/>
  </xdr:twoCellAnchor>
  <xdr:twoCellAnchor editAs="oneCell">
    <xdr:from>
      <xdr:col>7</xdr:col>
      <xdr:colOff>560797</xdr:colOff>
      <xdr:row>2</xdr:row>
      <xdr:rowOff>139232</xdr:rowOff>
    </xdr:from>
    <xdr:to>
      <xdr:col>8</xdr:col>
      <xdr:colOff>10706</xdr:colOff>
      <xdr:row>2</xdr:row>
      <xdr:rowOff>300597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id="{C3487886-5F9D-4DD6-AB4B-A356B51B2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8197" y="767882"/>
          <a:ext cx="726259" cy="161365"/>
        </a:xfrm>
        <a:prstGeom prst="rect">
          <a:avLst/>
        </a:prstGeom>
      </xdr:spPr>
    </xdr:pic>
    <xdr:clientData/>
  </xdr:twoCellAnchor>
  <xdr:twoCellAnchor editAs="oneCell">
    <xdr:from>
      <xdr:col>4</xdr:col>
      <xdr:colOff>1226944</xdr:colOff>
      <xdr:row>0</xdr:row>
      <xdr:rowOff>225929</xdr:rowOff>
    </xdr:from>
    <xdr:to>
      <xdr:col>5</xdr:col>
      <xdr:colOff>459464</xdr:colOff>
      <xdr:row>2</xdr:row>
      <xdr:rowOff>109718</xdr:rowOff>
    </xdr:to>
    <xdr:pic>
      <xdr:nvPicPr>
        <xdr:cNvPr id="45" name="Imagem 4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8E1CC4F-6564-41AA-AD2C-E204DAEF1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294" y="225929"/>
          <a:ext cx="508870" cy="512439"/>
        </a:xfrm>
        <a:prstGeom prst="rect">
          <a:avLst/>
        </a:prstGeom>
      </xdr:spPr>
    </xdr:pic>
    <xdr:clientData/>
  </xdr:twoCellAnchor>
  <xdr:twoCellAnchor editAs="oneCell">
    <xdr:from>
      <xdr:col>4</xdr:col>
      <xdr:colOff>420296</xdr:colOff>
      <xdr:row>0</xdr:row>
      <xdr:rowOff>247650</xdr:rowOff>
    </xdr:from>
    <xdr:to>
      <xdr:col>4</xdr:col>
      <xdr:colOff>906594</xdr:colOff>
      <xdr:row>2</xdr:row>
      <xdr:rowOff>109642</xdr:rowOff>
    </xdr:to>
    <xdr:pic>
      <xdr:nvPicPr>
        <xdr:cNvPr id="46" name="Imagem 4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C74F42A-A346-493D-81C6-BBC338B5C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8646" y="247650"/>
          <a:ext cx="486298" cy="490642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0</xdr:row>
      <xdr:rowOff>276225</xdr:rowOff>
    </xdr:from>
    <xdr:to>
      <xdr:col>4</xdr:col>
      <xdr:colOff>85725</xdr:colOff>
      <xdr:row>2</xdr:row>
      <xdr:rowOff>123825</xdr:rowOff>
    </xdr:to>
    <xdr:pic>
      <xdr:nvPicPr>
        <xdr:cNvPr id="19" name="Imagem 18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9B6B33B-5B47-4F28-B5B3-D13F4C477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76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257175</xdr:rowOff>
    </xdr:from>
    <xdr:to>
      <xdr:col>1</xdr:col>
      <xdr:colOff>101334</xdr:colOff>
      <xdr:row>4</xdr:row>
      <xdr:rowOff>295275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DE0D975E-620C-4211-B819-937EE65AF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5825"/>
          <a:ext cx="212063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1018614</xdr:colOff>
      <xdr:row>3</xdr:row>
      <xdr:rowOff>17775</xdr:rowOff>
    </xdr:to>
    <xdr:pic>
      <xdr:nvPicPr>
        <xdr:cNvPr id="22" name="Imagem 2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E588B098-A472-42A2-88F2-B10B1DD2B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264" cy="960750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647701</xdr:colOff>
      <xdr:row>0</xdr:row>
      <xdr:rowOff>171450</xdr:rowOff>
    </xdr:from>
    <xdr:to>
      <xdr:col>13</xdr:col>
      <xdr:colOff>1</xdr:colOff>
      <xdr:row>2</xdr:row>
      <xdr:rowOff>171450</xdr:rowOff>
    </xdr:to>
    <xdr:pic>
      <xdr:nvPicPr>
        <xdr:cNvPr id="23" name="Imagem 22" descr="Lançado Canal do EECBio no YouTube | INCT Ecologia Evolução Conservação da  Biodiversid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71A0A7D2-2FB9-4D46-997B-705796AD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6851" y="17145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66675</xdr:rowOff>
    </xdr:from>
    <xdr:to>
      <xdr:col>12</xdr:col>
      <xdr:colOff>438150</xdr:colOff>
      <xdr:row>1</xdr:row>
      <xdr:rowOff>57150</xdr:rowOff>
    </xdr:to>
    <xdr:pic>
      <xdr:nvPicPr>
        <xdr:cNvPr id="50" name="Imagem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CDC8E-B5DD-4814-9E98-B2942E998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6667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482148</xdr:colOff>
      <xdr:row>61</xdr:row>
      <xdr:rowOff>37579</xdr:rowOff>
    </xdr:from>
    <xdr:to>
      <xdr:col>7</xdr:col>
      <xdr:colOff>1139372</xdr:colOff>
      <xdr:row>62</xdr:row>
      <xdr:rowOff>152485</xdr:rowOff>
    </xdr:to>
    <xdr:pic>
      <xdr:nvPicPr>
        <xdr:cNvPr id="52" name="Imagem 5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135DBF-EB69-445E-AF4B-206DBAE37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1362" y="18706579"/>
          <a:ext cx="1936296" cy="427870"/>
        </a:xfrm>
        <a:prstGeom prst="rect">
          <a:avLst/>
        </a:prstGeom>
      </xdr:spPr>
    </xdr:pic>
    <xdr:clientData/>
  </xdr:twoCellAnchor>
  <xdr:twoCellAnchor>
    <xdr:from>
      <xdr:col>0</xdr:col>
      <xdr:colOff>8270</xdr:colOff>
      <xdr:row>51</xdr:row>
      <xdr:rowOff>69208</xdr:rowOff>
    </xdr:from>
    <xdr:to>
      <xdr:col>3</xdr:col>
      <xdr:colOff>555581</xdr:colOff>
      <xdr:row>59</xdr:row>
      <xdr:rowOff>109894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69B4899-F329-4750-8972-D43C32A6E8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8273</xdr:colOff>
      <xdr:row>42</xdr:row>
      <xdr:rowOff>179250</xdr:rowOff>
    </xdr:from>
    <xdr:to>
      <xdr:col>3</xdr:col>
      <xdr:colOff>555584</xdr:colOff>
      <xdr:row>50</xdr:row>
      <xdr:rowOff>217712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AC6354B5-522F-4354-A2D8-468A5B4A7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1201389</xdr:colOff>
      <xdr:row>42</xdr:row>
      <xdr:rowOff>179251</xdr:rowOff>
    </xdr:from>
    <xdr:to>
      <xdr:col>7</xdr:col>
      <xdr:colOff>1219201</xdr:colOff>
      <xdr:row>50</xdr:row>
      <xdr:rowOff>217713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97C0F7C1-80B0-4FD5-A827-6ADECF3F6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8273</xdr:colOff>
      <xdr:row>33</xdr:row>
      <xdr:rowOff>286330</xdr:rowOff>
    </xdr:from>
    <xdr:to>
      <xdr:col>3</xdr:col>
      <xdr:colOff>555584</xdr:colOff>
      <xdr:row>42</xdr:row>
      <xdr:rowOff>11828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54064018-D3DB-4394-8ACB-261CC1AFC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1201389</xdr:colOff>
      <xdr:row>33</xdr:row>
      <xdr:rowOff>281006</xdr:rowOff>
    </xdr:from>
    <xdr:to>
      <xdr:col>7</xdr:col>
      <xdr:colOff>1219201</xdr:colOff>
      <xdr:row>42</xdr:row>
      <xdr:rowOff>6504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36F91BA4-0793-41D2-A36B-588E15F6B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22</xdr:row>
      <xdr:rowOff>126600</xdr:rowOff>
    </xdr:from>
    <xdr:to>
      <xdr:col>7</xdr:col>
      <xdr:colOff>1219200</xdr:colOff>
      <xdr:row>33</xdr:row>
      <xdr:rowOff>190495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id="{624322AF-5986-4C84-AC9B-E178E0A19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19050</xdr:colOff>
      <xdr:row>3</xdr:row>
      <xdr:rowOff>66675</xdr:rowOff>
    </xdr:from>
    <xdr:to>
      <xdr:col>2</xdr:col>
      <xdr:colOff>1031100</xdr:colOff>
      <xdr:row>3</xdr:row>
      <xdr:rowOff>211358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59C2A82C-0E7C-4D13-B3D8-8FDA2F570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009650"/>
          <a:ext cx="2288400" cy="144683"/>
        </a:xfrm>
        <a:prstGeom prst="rect">
          <a:avLst/>
        </a:prstGeom>
      </xdr:spPr>
    </xdr:pic>
    <xdr:clientData/>
  </xdr:twoCellAnchor>
  <xdr:twoCellAnchor editAs="oneCell">
    <xdr:from>
      <xdr:col>3</xdr:col>
      <xdr:colOff>60924</xdr:colOff>
      <xdr:row>0</xdr:row>
      <xdr:rowOff>275665</xdr:rowOff>
    </xdr:from>
    <xdr:to>
      <xdr:col>3</xdr:col>
      <xdr:colOff>464679</xdr:colOff>
      <xdr:row>2</xdr:row>
      <xdr:rowOff>93418</xdr:rowOff>
    </xdr:to>
    <xdr:pic>
      <xdr:nvPicPr>
        <xdr:cNvPr id="24" name="Imagem 2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124FEAE-F1F2-4A8D-9E11-B199DB8E2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24" y="275665"/>
          <a:ext cx="403755" cy="446403"/>
        </a:xfrm>
        <a:prstGeom prst="rect">
          <a:avLst/>
        </a:prstGeom>
      </xdr:spPr>
    </xdr:pic>
    <xdr:clientData/>
  </xdr:twoCellAnchor>
  <xdr:twoCellAnchor editAs="oneCell">
    <xdr:from>
      <xdr:col>5</xdr:col>
      <xdr:colOff>778930</xdr:colOff>
      <xdr:row>0</xdr:row>
      <xdr:rowOff>253858</xdr:rowOff>
    </xdr:from>
    <xdr:to>
      <xdr:col>5</xdr:col>
      <xdr:colOff>1261522</xdr:colOff>
      <xdr:row>2</xdr:row>
      <xdr:rowOff>113987</xdr:rowOff>
    </xdr:to>
    <xdr:pic>
      <xdr:nvPicPr>
        <xdr:cNvPr id="25" name="Imagem 2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A9E6123-4248-43EB-A983-C85FDB7D0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3630" y="253858"/>
          <a:ext cx="482592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328365</xdr:colOff>
      <xdr:row>0</xdr:row>
      <xdr:rowOff>253858</xdr:rowOff>
    </xdr:from>
    <xdr:to>
      <xdr:col>6</xdr:col>
      <xdr:colOff>814525</xdr:colOff>
      <xdr:row>2</xdr:row>
      <xdr:rowOff>113987</xdr:rowOff>
    </xdr:to>
    <xdr:pic>
      <xdr:nvPicPr>
        <xdr:cNvPr id="26" name="Imagem 2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0769A6F-DF40-4A47-B97B-AAAF168EB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415" y="253858"/>
          <a:ext cx="486160" cy="488779"/>
        </a:xfrm>
        <a:prstGeom prst="rect">
          <a:avLst/>
        </a:prstGeom>
      </xdr:spPr>
    </xdr:pic>
    <xdr:clientData/>
  </xdr:twoCellAnchor>
  <xdr:twoCellAnchor editAs="oneCell">
    <xdr:from>
      <xdr:col>6</xdr:col>
      <xdr:colOff>1144927</xdr:colOff>
      <xdr:row>0</xdr:row>
      <xdr:rowOff>259978</xdr:rowOff>
    </xdr:from>
    <xdr:to>
      <xdr:col>7</xdr:col>
      <xdr:colOff>341068</xdr:colOff>
      <xdr:row>2</xdr:row>
      <xdr:rowOff>110006</xdr:rowOff>
    </xdr:to>
    <xdr:pic>
      <xdr:nvPicPr>
        <xdr:cNvPr id="27" name="Imagem 2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E4A0F5F9-13C3-422F-99C4-969F3C215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5977" y="259978"/>
          <a:ext cx="472491" cy="478678"/>
        </a:xfrm>
        <a:prstGeom prst="rect">
          <a:avLst/>
        </a:prstGeom>
      </xdr:spPr>
    </xdr:pic>
    <xdr:clientData/>
  </xdr:twoCellAnchor>
  <xdr:twoCellAnchor editAs="oneCell">
    <xdr:from>
      <xdr:col>7</xdr:col>
      <xdr:colOff>657236</xdr:colOff>
      <xdr:row>0</xdr:row>
      <xdr:rowOff>232769</xdr:rowOff>
    </xdr:from>
    <xdr:to>
      <xdr:col>7</xdr:col>
      <xdr:colOff>1179333</xdr:colOff>
      <xdr:row>2</xdr:row>
      <xdr:rowOff>129785</xdr:rowOff>
    </xdr:to>
    <xdr:pic>
      <xdr:nvPicPr>
        <xdr:cNvPr id="28" name="Imagem 27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BFBC60F0-E4CC-4C0C-AD5A-EFA715D34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36" y="232769"/>
          <a:ext cx="522097" cy="525666"/>
        </a:xfrm>
        <a:prstGeom prst="rect">
          <a:avLst/>
        </a:prstGeom>
      </xdr:spPr>
    </xdr:pic>
    <xdr:clientData/>
  </xdr:twoCellAnchor>
  <xdr:twoCellAnchor editAs="oneCell">
    <xdr:from>
      <xdr:col>8</xdr:col>
      <xdr:colOff>208389</xdr:colOff>
      <xdr:row>0</xdr:row>
      <xdr:rowOff>278590</xdr:rowOff>
    </xdr:from>
    <xdr:to>
      <xdr:col>8</xdr:col>
      <xdr:colOff>802861</xdr:colOff>
      <xdr:row>2</xdr:row>
      <xdr:rowOff>139136</xdr:rowOff>
    </xdr:to>
    <xdr:pic>
      <xdr:nvPicPr>
        <xdr:cNvPr id="29" name="Imagem 2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8F50FB6-2742-4480-858B-D3D8E772C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2139" y="278590"/>
          <a:ext cx="594472" cy="489196"/>
        </a:xfrm>
        <a:prstGeom prst="rect">
          <a:avLst/>
        </a:prstGeom>
      </xdr:spPr>
    </xdr:pic>
    <xdr:clientData/>
  </xdr:twoCellAnchor>
  <xdr:twoCellAnchor editAs="oneCell">
    <xdr:from>
      <xdr:col>8</xdr:col>
      <xdr:colOff>116692</xdr:colOff>
      <xdr:row>2</xdr:row>
      <xdr:rowOff>139232</xdr:rowOff>
    </xdr:from>
    <xdr:to>
      <xdr:col>8</xdr:col>
      <xdr:colOff>844141</xdr:colOff>
      <xdr:row>2</xdr:row>
      <xdr:rowOff>300597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9762A428-8692-41C7-A0C0-567FB896E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0442" y="767882"/>
          <a:ext cx="727449" cy="161365"/>
        </a:xfrm>
        <a:prstGeom prst="rect">
          <a:avLst/>
        </a:prstGeom>
      </xdr:spPr>
    </xdr:pic>
    <xdr:clientData/>
  </xdr:twoCellAnchor>
  <xdr:twoCellAnchor editAs="oneCell">
    <xdr:from>
      <xdr:col>4</xdr:col>
      <xdr:colOff>1226944</xdr:colOff>
      <xdr:row>0</xdr:row>
      <xdr:rowOff>225929</xdr:rowOff>
    </xdr:from>
    <xdr:to>
      <xdr:col>5</xdr:col>
      <xdr:colOff>459464</xdr:colOff>
      <xdr:row>2</xdr:row>
      <xdr:rowOff>109718</xdr:rowOff>
    </xdr:to>
    <xdr:pic>
      <xdr:nvPicPr>
        <xdr:cNvPr id="41" name="Imagem 40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1F0DA10C-528A-45AA-B0D1-803CBDD79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294" y="225929"/>
          <a:ext cx="508870" cy="512439"/>
        </a:xfrm>
        <a:prstGeom prst="rect">
          <a:avLst/>
        </a:prstGeom>
      </xdr:spPr>
    </xdr:pic>
    <xdr:clientData/>
  </xdr:twoCellAnchor>
  <xdr:twoCellAnchor editAs="oneCell">
    <xdr:from>
      <xdr:col>4</xdr:col>
      <xdr:colOff>420296</xdr:colOff>
      <xdr:row>0</xdr:row>
      <xdr:rowOff>247650</xdr:rowOff>
    </xdr:from>
    <xdr:to>
      <xdr:col>4</xdr:col>
      <xdr:colOff>906594</xdr:colOff>
      <xdr:row>2</xdr:row>
      <xdr:rowOff>109642</xdr:rowOff>
    </xdr:to>
    <xdr:pic>
      <xdr:nvPicPr>
        <xdr:cNvPr id="42" name="Imagem 41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365D2B56-536E-482F-8E34-0C4E19C16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8646" y="247650"/>
          <a:ext cx="486298" cy="490642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0</xdr:row>
      <xdr:rowOff>276225</xdr:rowOff>
    </xdr:from>
    <xdr:to>
      <xdr:col>4</xdr:col>
      <xdr:colOff>85725</xdr:colOff>
      <xdr:row>2</xdr:row>
      <xdr:rowOff>123825</xdr:rowOff>
    </xdr:to>
    <xdr:pic>
      <xdr:nvPicPr>
        <xdr:cNvPr id="31" name="Imagem 30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F3F2183B-86FF-4BB8-82FD-B1960DB51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76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257175</xdr:rowOff>
    </xdr:from>
    <xdr:to>
      <xdr:col>1</xdr:col>
      <xdr:colOff>101334</xdr:colOff>
      <xdr:row>4</xdr:row>
      <xdr:rowOff>295275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CE77C3A7-2108-481A-AEF5-4FFC20BA1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5825"/>
          <a:ext cx="212063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1018614</xdr:colOff>
      <xdr:row>3</xdr:row>
      <xdr:rowOff>17775</xdr:rowOff>
    </xdr:to>
    <xdr:pic>
      <xdr:nvPicPr>
        <xdr:cNvPr id="34" name="Imagem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2DA83A-2C57-4B00-9391-93D0266D3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264" cy="960750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647701</xdr:colOff>
      <xdr:row>0</xdr:row>
      <xdr:rowOff>171450</xdr:rowOff>
    </xdr:from>
    <xdr:to>
      <xdr:col>13</xdr:col>
      <xdr:colOff>1</xdr:colOff>
      <xdr:row>2</xdr:row>
      <xdr:rowOff>171450</xdr:rowOff>
    </xdr:to>
    <xdr:pic>
      <xdr:nvPicPr>
        <xdr:cNvPr id="35" name="Imagem 34" descr="Lançado Canal do EECBio no YouTube | INCT Ecologia Evolução Conservação da  Biodiversida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F5B20CAC-75BB-40AA-BC4B-5CC95C26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6851" y="17145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FF00"/>
  </sheetPr>
  <dimension ref="A1:K18"/>
  <sheetViews>
    <sheetView showGridLines="0" tabSelected="1" zoomScaleNormal="100" workbookViewId="0">
      <selection activeCell="G18" sqref="G18"/>
    </sheetView>
  </sheetViews>
  <sheetFormatPr defaultColWidth="22.5703125" defaultRowHeight="24.75" customHeight="1" x14ac:dyDescent="0.25"/>
  <cols>
    <col min="1" max="1" width="25.140625" style="51" customWidth="1"/>
    <col min="2" max="2" width="20" style="51" customWidth="1"/>
    <col min="3" max="7" width="22.5703125" style="51"/>
    <col min="8" max="8" width="25.28515625" style="51" customWidth="1"/>
    <col min="9" max="10" width="22.5703125" style="51"/>
    <col min="11" max="11" width="12.7109375" style="51" customWidth="1"/>
    <col min="12" max="16384" width="22.5703125" style="51"/>
  </cols>
  <sheetData>
    <row r="1" spans="1:11" s="65" customFormat="1" ht="24.75" customHeight="1" x14ac:dyDescent="0.25">
      <c r="A1" s="64" t="s">
        <v>52</v>
      </c>
    </row>
    <row r="2" spans="1:11" s="65" customFormat="1" ht="24.75" customHeight="1" x14ac:dyDescent="0.25">
      <c r="I2" s="72" t="s">
        <v>25</v>
      </c>
      <c r="J2" s="72"/>
      <c r="K2" s="72"/>
    </row>
    <row r="3" spans="1:11" s="65" customFormat="1" ht="24.75" customHeight="1" x14ac:dyDescent="0.25"/>
    <row r="4" spans="1:11" ht="24.75" customHeight="1" x14ac:dyDescent="0.25">
      <c r="A4" s="55"/>
    </row>
    <row r="5" spans="1:11" ht="24.75" customHeight="1" x14ac:dyDescent="0.25">
      <c r="A5" s="55"/>
    </row>
    <row r="6" spans="1:11" s="44" customFormat="1" ht="24.75" customHeight="1" x14ac:dyDescent="0.3">
      <c r="B6" s="53" t="s">
        <v>0</v>
      </c>
      <c r="C6" s="71" t="s">
        <v>60</v>
      </c>
      <c r="D6" s="71"/>
      <c r="E6" s="71"/>
      <c r="F6" s="71"/>
    </row>
    <row r="7" spans="1:11" s="44" customFormat="1" ht="24.75" customHeight="1" x14ac:dyDescent="0.3">
      <c r="B7" s="45"/>
      <c r="C7" s="46"/>
      <c r="D7" s="47"/>
      <c r="E7" s="47"/>
      <c r="F7" s="47"/>
    </row>
    <row r="8" spans="1:11" s="44" customFormat="1" ht="24.75" customHeight="1" x14ac:dyDescent="0.3">
      <c r="B8" s="54" t="s">
        <v>61</v>
      </c>
      <c r="C8" s="49"/>
      <c r="D8" s="49"/>
      <c r="E8" s="48"/>
      <c r="F8" s="50"/>
    </row>
    <row r="9" spans="1:11" ht="24.75" customHeight="1" x14ac:dyDescent="0.25">
      <c r="C9" s="46"/>
      <c r="D9" s="46"/>
      <c r="E9" s="46"/>
      <c r="F9" s="46"/>
    </row>
    <row r="10" spans="1:11" ht="24.75" customHeight="1" x14ac:dyDescent="0.3">
      <c r="B10" s="54" t="s">
        <v>62</v>
      </c>
      <c r="C10" s="49"/>
      <c r="D10" s="49"/>
      <c r="E10" s="48"/>
      <c r="F10" s="50"/>
    </row>
    <row r="11" spans="1:11" ht="24.75" customHeight="1" x14ac:dyDescent="0.25">
      <c r="C11" s="46"/>
      <c r="D11" s="46"/>
      <c r="E11" s="46"/>
      <c r="F11" s="46"/>
    </row>
    <row r="12" spans="1:11" ht="24.75" customHeight="1" x14ac:dyDescent="0.25">
      <c r="C12" s="46"/>
      <c r="D12" s="46"/>
      <c r="E12" s="46"/>
      <c r="F12" s="46"/>
    </row>
    <row r="13" spans="1:11" ht="24.75" customHeight="1" x14ac:dyDescent="0.25">
      <c r="B13" s="74" t="s">
        <v>54</v>
      </c>
      <c r="C13" s="74"/>
      <c r="D13" s="74"/>
      <c r="E13" s="74"/>
      <c r="F13" s="74"/>
    </row>
    <row r="14" spans="1:11" ht="24.75" customHeight="1" x14ac:dyDescent="0.25">
      <c r="B14" s="75" t="s">
        <v>44</v>
      </c>
      <c r="C14" s="75"/>
      <c r="D14" s="75"/>
      <c r="E14" s="75"/>
      <c r="F14" s="75"/>
    </row>
    <row r="15" spans="1:11" ht="24.75" customHeight="1" x14ac:dyDescent="0.25">
      <c r="H15" s="82" t="s">
        <v>65</v>
      </c>
      <c r="I15" s="82"/>
      <c r="J15" s="82"/>
    </row>
    <row r="16" spans="1:11" ht="24.75" customHeight="1" x14ac:dyDescent="0.25">
      <c r="B16" s="73" t="s">
        <v>63</v>
      </c>
      <c r="C16" s="73"/>
      <c r="D16" s="73"/>
      <c r="E16" s="73"/>
      <c r="F16" s="73"/>
      <c r="H16" s="82" t="s">
        <v>66</v>
      </c>
      <c r="I16" s="82"/>
      <c r="J16" s="82"/>
    </row>
    <row r="17" spans="2:6" ht="24.75" customHeight="1" x14ac:dyDescent="0.25">
      <c r="B17" s="52"/>
      <c r="C17" s="52"/>
    </row>
    <row r="18" spans="2:6" ht="24.75" customHeight="1" x14ac:dyDescent="0.3">
      <c r="B18" s="83" t="s">
        <v>64</v>
      </c>
      <c r="C18" s="83"/>
      <c r="D18" s="83"/>
      <c r="E18" s="83"/>
      <c r="F18" s="83"/>
    </row>
  </sheetData>
  <sheetProtection algorithmName="SHA-512" hashValue="N81abWSqRpu9jNj5B3SkK+VsRGImzNJUXEfewP2C846WrtMGXcvP+aBVhp1WTpyEqUlXeq6lAKveqcnWEa+zMg==" saltValue="SVEqBEodj6Tav5Bstl//ww==" spinCount="100000" sheet="1" objects="1" scenarios="1"/>
  <mergeCells count="8">
    <mergeCell ref="B18:F18"/>
    <mergeCell ref="C6:F6"/>
    <mergeCell ref="I2:K2"/>
    <mergeCell ref="B16:F16"/>
    <mergeCell ref="B13:F13"/>
    <mergeCell ref="B14:F14"/>
    <mergeCell ref="H15:J15"/>
    <mergeCell ref="H16:J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DC6C3-BE10-443D-B771-21081BA9E6DD}">
  <sheetPr codeName="Planilha8">
    <tabColor theme="5" tint="-0.249977111117893"/>
  </sheetPr>
  <dimension ref="A1:M58"/>
  <sheetViews>
    <sheetView showGridLines="0" zoomScaleNormal="100" workbookViewId="0">
      <selection activeCell="E6" sqref="E6"/>
    </sheetView>
  </sheetViews>
  <sheetFormatPr defaultColWidth="22.5703125" defaultRowHeight="24.75" customHeight="1" x14ac:dyDescent="0.25"/>
  <cols>
    <col min="1" max="1" width="30.28515625" style="1" customWidth="1"/>
    <col min="2" max="13" width="19.140625" style="1" customWidth="1"/>
    <col min="14" max="16384" width="22.5703125" style="1"/>
  </cols>
  <sheetData>
    <row r="1" spans="1:13" s="66" customFormat="1" ht="24.75" customHeight="1" x14ac:dyDescent="0.25">
      <c r="A1" s="64" t="s">
        <v>52</v>
      </c>
    </row>
    <row r="2" spans="1:13" s="66" customFormat="1" ht="24.75" customHeight="1" x14ac:dyDescent="0.25">
      <c r="J2" s="76" t="s">
        <v>35</v>
      </c>
      <c r="K2" s="76"/>
      <c r="L2" s="76"/>
    </row>
    <row r="3" spans="1:13" s="66" customFormat="1" ht="24.75" customHeight="1" x14ac:dyDescent="0.25">
      <c r="J3" s="67"/>
    </row>
    <row r="4" spans="1:13" ht="24.75" customHeight="1" x14ac:dyDescent="0.25">
      <c r="B4" s="12"/>
    </row>
    <row r="5" spans="1:13" ht="24.75" customHeight="1" x14ac:dyDescent="0.25">
      <c r="B5" s="61">
        <f>Caixa!B5</f>
        <v>43831</v>
      </c>
      <c r="C5" s="61">
        <f>Caixa!C5</f>
        <v>43862</v>
      </c>
      <c r="D5" s="61">
        <f>Caixa!D5</f>
        <v>43891</v>
      </c>
      <c r="E5" s="61">
        <f>Caixa!E5</f>
        <v>43922</v>
      </c>
      <c r="F5" s="61">
        <f>Caixa!F5</f>
        <v>43952</v>
      </c>
      <c r="G5" s="61">
        <f>Caixa!G5</f>
        <v>43983</v>
      </c>
      <c r="H5" s="61">
        <f>Caixa!H5</f>
        <v>44013</v>
      </c>
      <c r="I5" s="61">
        <f>Caixa!I5</f>
        <v>44044</v>
      </c>
      <c r="J5" s="61">
        <f>Caixa!J5</f>
        <v>44075</v>
      </c>
      <c r="K5" s="61">
        <f>Caixa!K5</f>
        <v>44105</v>
      </c>
      <c r="L5" s="61">
        <f>Caixa!L5</f>
        <v>44136</v>
      </c>
      <c r="M5" s="61">
        <f>Caixa!M5</f>
        <v>44166</v>
      </c>
    </row>
    <row r="6" spans="1:13" ht="24.75" customHeight="1" x14ac:dyDescent="0.25">
      <c r="A6" s="4" t="s">
        <v>55</v>
      </c>
      <c r="B6" s="43">
        <f>B7-B24</f>
        <v>0</v>
      </c>
      <c r="C6" s="5">
        <f t="shared" ref="C6:M6" si="0">B6+C7-C24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</row>
    <row r="7" spans="1:13" ht="24.75" customHeight="1" x14ac:dyDescent="0.25">
      <c r="A7" s="10" t="s">
        <v>23</v>
      </c>
      <c r="B7" s="14">
        <f>SUM(B8:B23)</f>
        <v>0</v>
      </c>
      <c r="C7" s="11">
        <f>SUM(C9:C23)</f>
        <v>0</v>
      </c>
      <c r="D7" s="11">
        <f t="shared" ref="D7:M7" si="1">SUM(D9:D23)</f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</row>
    <row r="8" spans="1:13" s="3" customFormat="1" ht="24.75" customHeight="1" x14ac:dyDescent="0.25">
      <c r="A8" s="70" t="s">
        <v>56</v>
      </c>
      <c r="B8" s="63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3" customFormat="1" ht="24.75" customHeight="1" x14ac:dyDescent="0.25">
      <c r="A9" s="42" t="s">
        <v>36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3" customFormat="1" ht="24.75" customHeight="1" x14ac:dyDescent="0.25">
      <c r="A10" s="42" t="s">
        <v>45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3" customFormat="1" ht="24.75" customHeight="1" x14ac:dyDescent="0.25">
      <c r="A11" s="42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4.75" customHeight="1" x14ac:dyDescent="0.25">
      <c r="A12" s="42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 x14ac:dyDescent="0.25">
      <c r="A13" s="42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.75" customHeight="1" x14ac:dyDescent="0.25">
      <c r="A14" s="42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4.75" customHeight="1" x14ac:dyDescent="0.25">
      <c r="A15" s="42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 x14ac:dyDescent="0.25">
      <c r="A16" s="42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4.75" customHeight="1" x14ac:dyDescent="0.25">
      <c r="A17" s="42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4.75" customHeight="1" x14ac:dyDescent="0.25">
      <c r="A18" s="42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4.75" customHeight="1" x14ac:dyDescent="0.25">
      <c r="A19" s="42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4.75" customHeight="1" x14ac:dyDescent="0.25">
      <c r="A20" s="42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.75" customHeight="1" x14ac:dyDescent="0.25">
      <c r="A21" s="42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4.75" customHeight="1" x14ac:dyDescent="0.25">
      <c r="A22" s="42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4.75" customHeight="1" x14ac:dyDescent="0.25">
      <c r="A23" s="42" t="s">
        <v>40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4.75" customHeight="1" x14ac:dyDescent="0.25">
      <c r="A24" s="6" t="s">
        <v>24</v>
      </c>
      <c r="B24" s="9">
        <f>SUM(B25:B58)</f>
        <v>0</v>
      </c>
      <c r="C24" s="9">
        <f>SUM(C25:C58)</f>
        <v>0</v>
      </c>
      <c r="D24" s="9">
        <f t="shared" ref="D24:M24" si="2">SUM(D25:D58)</f>
        <v>0</v>
      </c>
      <c r="E24" s="9">
        <f t="shared" si="2"/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9">
        <f t="shared" si="2"/>
        <v>0</v>
      </c>
      <c r="M24" s="9">
        <f t="shared" si="2"/>
        <v>0</v>
      </c>
    </row>
    <row r="25" spans="1:13" ht="24.75" customHeight="1" x14ac:dyDescent="0.25">
      <c r="A25" s="42" t="s">
        <v>38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4.75" customHeight="1" x14ac:dyDescent="0.25">
      <c r="A26" s="42" t="s">
        <v>46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4.75" customHeight="1" x14ac:dyDescent="0.25">
      <c r="A27" s="42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4.75" customHeight="1" x14ac:dyDescent="0.25">
      <c r="A28" s="42" t="s">
        <v>39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4.75" customHeight="1" x14ac:dyDescent="0.25">
      <c r="A29" s="42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4.75" customHeight="1" x14ac:dyDescent="0.25">
      <c r="A30" s="42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4.75" customHeight="1" x14ac:dyDescent="0.25">
      <c r="A31" s="42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4.75" customHeight="1" x14ac:dyDescent="0.25">
      <c r="A32" s="42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4.75" customHeight="1" x14ac:dyDescent="0.25">
      <c r="A33" s="42" t="s">
        <v>14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4.75" customHeight="1" x14ac:dyDescent="0.25">
      <c r="A34" s="42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4.75" customHeight="1" x14ac:dyDescent="0.25">
      <c r="A35" s="42" t="s">
        <v>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4.75" customHeight="1" x14ac:dyDescent="0.25">
      <c r="A36" s="42" t="s">
        <v>14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4.75" customHeight="1" x14ac:dyDescent="0.25">
      <c r="A37" s="42" t="s">
        <v>14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24.75" customHeight="1" x14ac:dyDescent="0.25">
      <c r="A38" s="42" t="s">
        <v>14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24.75" customHeight="1" x14ac:dyDescent="0.25">
      <c r="A39" s="4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4.75" customHeight="1" x14ac:dyDescent="0.25">
      <c r="A40" s="42" t="s">
        <v>14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24.75" customHeight="1" x14ac:dyDescent="0.25">
      <c r="A41" s="42" t="s">
        <v>14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4.75" customHeight="1" x14ac:dyDescent="0.25">
      <c r="A42" s="42" t="s">
        <v>14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4.75" customHeight="1" x14ac:dyDescent="0.25">
      <c r="A43" s="42" t="s">
        <v>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24.75" customHeight="1" x14ac:dyDescent="0.25">
      <c r="A44" s="42" t="s">
        <v>14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24.75" customHeight="1" x14ac:dyDescent="0.25">
      <c r="A45" s="42" t="s">
        <v>14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24.75" customHeight="1" x14ac:dyDescent="0.25">
      <c r="A46" s="42" t="s">
        <v>14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24.75" customHeight="1" x14ac:dyDescent="0.25">
      <c r="A47" s="42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24.75" customHeight="1" x14ac:dyDescent="0.25">
      <c r="A48" s="42" t="s">
        <v>14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4.75" customHeight="1" x14ac:dyDescent="0.25">
      <c r="A49" s="42" t="s">
        <v>14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24.75" customHeight="1" x14ac:dyDescent="0.25">
      <c r="A50" s="42" t="s">
        <v>14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24.75" customHeight="1" x14ac:dyDescent="0.25">
      <c r="A51" s="42" t="s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24.75" customHeight="1" x14ac:dyDescent="0.25">
      <c r="A52" s="42" t="s">
        <v>14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24.75" customHeight="1" x14ac:dyDescent="0.25">
      <c r="A53" s="42" t="s">
        <v>14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24.75" customHeight="1" x14ac:dyDescent="0.25">
      <c r="A54" s="42" t="s">
        <v>14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24.75" customHeight="1" x14ac:dyDescent="0.25">
      <c r="A55" s="42" t="s">
        <v>14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24.75" customHeight="1" x14ac:dyDescent="0.25">
      <c r="A56" s="42" t="s">
        <v>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24.75" customHeight="1" x14ac:dyDescent="0.25">
      <c r="A57" s="42" t="s">
        <v>14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24.75" customHeight="1" x14ac:dyDescent="0.25">
      <c r="A58" s="42" t="s">
        <v>14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</sheetData>
  <sheetProtection algorithmName="SHA-512" hashValue="2Qgpprrvpv8NDISerK173f7SshBC0yS4lWq8+QYk6/T9A2yikby3wGkDC8EC8tUkB70p0+rel5AlFI7/ReGgkA==" saltValue="8+PZzvRTgdzc1sTip0m1NQ==" spinCount="100000" sheet="1" objects="1" scenarios="1"/>
  <mergeCells count="1">
    <mergeCell ref="J2:L2"/>
  </mergeCells>
  <conditionalFormatting sqref="M6">
    <cfRule type="colorScale" priority="16">
      <colorScale>
        <cfvo type="num" val="0"/>
        <cfvo type="num" val="1"/>
        <color rgb="FFFF0000"/>
        <color rgb="FF008616"/>
      </colorScale>
    </cfRule>
  </conditionalFormatting>
  <conditionalFormatting sqref="L6">
    <cfRule type="colorScale" priority="14">
      <colorScale>
        <cfvo type="num" val="0"/>
        <cfvo type="num" val="1"/>
        <color rgb="FFFF0000"/>
        <color rgb="FF008616"/>
      </colorScale>
    </cfRule>
  </conditionalFormatting>
  <conditionalFormatting sqref="K6">
    <cfRule type="colorScale" priority="13">
      <colorScale>
        <cfvo type="num" val="0"/>
        <cfvo type="num" val="1"/>
        <color rgb="FFFF0000"/>
        <color rgb="FF008616"/>
      </colorScale>
    </cfRule>
  </conditionalFormatting>
  <conditionalFormatting sqref="J6">
    <cfRule type="colorScale" priority="12">
      <colorScale>
        <cfvo type="num" val="0"/>
        <cfvo type="num" val="1"/>
        <color rgb="FFFF0000"/>
        <color rgb="FF008616"/>
      </colorScale>
    </cfRule>
  </conditionalFormatting>
  <conditionalFormatting sqref="I6">
    <cfRule type="colorScale" priority="11">
      <colorScale>
        <cfvo type="num" val="0"/>
        <cfvo type="num" val="1"/>
        <color rgb="FFFF0000"/>
        <color rgb="FF008616"/>
      </colorScale>
    </cfRule>
  </conditionalFormatting>
  <conditionalFormatting sqref="H6">
    <cfRule type="colorScale" priority="10">
      <colorScale>
        <cfvo type="num" val="0"/>
        <cfvo type="num" val="1"/>
        <color rgb="FFFF0000"/>
        <color rgb="FF008616"/>
      </colorScale>
    </cfRule>
  </conditionalFormatting>
  <conditionalFormatting sqref="G6">
    <cfRule type="colorScale" priority="9">
      <colorScale>
        <cfvo type="num" val="0"/>
        <cfvo type="num" val="1"/>
        <color rgb="FFFF0000"/>
        <color rgb="FF008616"/>
      </colorScale>
    </cfRule>
  </conditionalFormatting>
  <conditionalFormatting sqref="F6">
    <cfRule type="colorScale" priority="8">
      <colorScale>
        <cfvo type="num" val="0"/>
        <cfvo type="num" val="1"/>
        <color rgb="FFFF0000"/>
        <color rgb="FF008616"/>
      </colorScale>
    </cfRule>
  </conditionalFormatting>
  <conditionalFormatting sqref="E6">
    <cfRule type="colorScale" priority="7">
      <colorScale>
        <cfvo type="num" val="0"/>
        <cfvo type="num" val="1"/>
        <color rgb="FFFF0000"/>
        <color rgb="FF008616"/>
      </colorScale>
    </cfRule>
  </conditionalFormatting>
  <conditionalFormatting sqref="D6">
    <cfRule type="colorScale" priority="5">
      <colorScale>
        <cfvo type="num" val="0"/>
        <cfvo type="num" val="1"/>
        <color rgb="FFFF0000"/>
        <color rgb="FF008616"/>
      </colorScale>
    </cfRule>
  </conditionalFormatting>
  <conditionalFormatting sqref="C6">
    <cfRule type="colorScale" priority="4">
      <colorScale>
        <cfvo type="num" val="0"/>
        <cfvo type="num" val="1"/>
        <color rgb="FFFF0000"/>
        <color rgb="FF008616"/>
      </colorScale>
    </cfRule>
  </conditionalFormatting>
  <conditionalFormatting sqref="B6">
    <cfRule type="colorScale" priority="1">
      <colorScale>
        <cfvo type="num" val="0"/>
        <cfvo type="num" val="1"/>
        <color rgb="FFFF0000"/>
        <color rgb="FF008616"/>
      </colorScale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B1338-7EA9-4731-80E4-DA563098ACE1}">
  <sheetPr codeName="Planilha7">
    <tabColor theme="5" tint="-0.249977111117893"/>
  </sheetPr>
  <dimension ref="A1:M57"/>
  <sheetViews>
    <sheetView showGridLines="0" zoomScaleNormal="100" workbookViewId="0">
      <selection activeCell="E6" sqref="E6"/>
    </sheetView>
  </sheetViews>
  <sheetFormatPr defaultColWidth="22.5703125" defaultRowHeight="24.75" customHeight="1" x14ac:dyDescent="0.25"/>
  <cols>
    <col min="1" max="1" width="30.28515625" style="12" customWidth="1"/>
    <col min="2" max="13" width="19.140625" style="12" customWidth="1"/>
    <col min="14" max="16384" width="22.5703125" style="12"/>
  </cols>
  <sheetData>
    <row r="1" spans="1:13" s="25" customFormat="1" ht="24.75" customHeight="1" x14ac:dyDescent="0.25">
      <c r="A1" s="64" t="s">
        <v>52</v>
      </c>
    </row>
    <row r="2" spans="1:13" s="25" customFormat="1" ht="24.75" customHeight="1" x14ac:dyDescent="0.25">
      <c r="J2" s="77" t="s">
        <v>34</v>
      </c>
      <c r="K2" s="77"/>
      <c r="L2" s="77"/>
    </row>
    <row r="3" spans="1:13" s="25" customFormat="1" ht="24.75" customHeight="1" x14ac:dyDescent="0.25"/>
    <row r="5" spans="1:13" ht="24.75" customHeight="1" x14ac:dyDescent="0.25">
      <c r="B5" s="58">
        <f>Caixa!B5</f>
        <v>43831</v>
      </c>
      <c r="C5" s="58">
        <f>Caixa!C5</f>
        <v>43862</v>
      </c>
      <c r="D5" s="58">
        <f>Caixa!D5</f>
        <v>43891</v>
      </c>
      <c r="E5" s="58">
        <f>Caixa!E5</f>
        <v>43922</v>
      </c>
      <c r="F5" s="58">
        <f>Caixa!F5</f>
        <v>43952</v>
      </c>
      <c r="G5" s="58">
        <f>Caixa!G5</f>
        <v>43983</v>
      </c>
      <c r="H5" s="58">
        <f>Caixa!H5</f>
        <v>44013</v>
      </c>
      <c r="I5" s="58">
        <f>Caixa!I5</f>
        <v>44044</v>
      </c>
      <c r="J5" s="58">
        <f>Caixa!J5</f>
        <v>44075</v>
      </c>
      <c r="K5" s="58">
        <f>Caixa!K5</f>
        <v>44105</v>
      </c>
      <c r="L5" s="58">
        <f>Caixa!L5</f>
        <v>44136</v>
      </c>
      <c r="M5" s="58">
        <f>Caixa!M5</f>
        <v>44166</v>
      </c>
    </row>
    <row r="6" spans="1:13" ht="24.75" customHeight="1" x14ac:dyDescent="0.25">
      <c r="A6" s="20" t="s">
        <v>23</v>
      </c>
      <c r="B6" s="21">
        <f>SUM(B7:B22)</f>
        <v>0</v>
      </c>
      <c r="C6" s="21">
        <f t="shared" ref="C6:M6" si="0">SUM(C7:C22)</f>
        <v>0</v>
      </c>
      <c r="D6" s="21">
        <f t="shared" si="0"/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</row>
    <row r="7" spans="1:13" s="15" customFormat="1" ht="24.75" customHeight="1" x14ac:dyDescent="0.25">
      <c r="A7" s="42" t="s">
        <v>36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5" customFormat="1" ht="24.75" customHeight="1" x14ac:dyDescent="0.25">
      <c r="A8" s="42" t="s">
        <v>37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5" customFormat="1" ht="24.75" customHeight="1" x14ac:dyDescent="0.25">
      <c r="A9" s="4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5" customFormat="1" ht="24.75" customHeight="1" x14ac:dyDescent="0.25">
      <c r="A10" s="42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.75" customHeight="1" x14ac:dyDescent="0.25">
      <c r="A11" s="42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4.75" customHeight="1" x14ac:dyDescent="0.25">
      <c r="A12" s="42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 x14ac:dyDescent="0.25">
      <c r="A13" s="42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.75" customHeight="1" x14ac:dyDescent="0.25">
      <c r="A14" s="42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4.75" customHeight="1" x14ac:dyDescent="0.25">
      <c r="A15" s="42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 x14ac:dyDescent="0.25">
      <c r="A16" s="42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4.75" customHeight="1" x14ac:dyDescent="0.25">
      <c r="A17" s="42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4.75" customHeight="1" x14ac:dyDescent="0.25">
      <c r="A18" s="42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4.75" customHeight="1" x14ac:dyDescent="0.25">
      <c r="A19" s="42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4.75" customHeight="1" x14ac:dyDescent="0.25">
      <c r="A20" s="42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.75" customHeight="1" x14ac:dyDescent="0.25">
      <c r="A21" s="42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4.75" customHeight="1" x14ac:dyDescent="0.25">
      <c r="A22" s="42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4.75" customHeight="1" x14ac:dyDescent="0.25">
      <c r="A23" s="17" t="s">
        <v>24</v>
      </c>
      <c r="B23" s="22">
        <f>SUM(B24:B57)</f>
        <v>0</v>
      </c>
      <c r="C23" s="22">
        <f t="shared" ref="C23:M23" si="1">SUM(C24:C57)</f>
        <v>0</v>
      </c>
      <c r="D23" s="22">
        <f t="shared" si="1"/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</row>
    <row r="24" spans="1:13" ht="24.75" customHeight="1" x14ac:dyDescent="0.25">
      <c r="A24" s="42" t="s">
        <v>38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4.75" customHeight="1" x14ac:dyDescent="0.25">
      <c r="A25" s="42" t="s">
        <v>46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4.75" customHeight="1" x14ac:dyDescent="0.25">
      <c r="A26" s="42" t="s">
        <v>47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4.75" customHeight="1" x14ac:dyDescent="0.25">
      <c r="A27" s="42" t="s">
        <v>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4.75" customHeight="1" x14ac:dyDescent="0.25">
      <c r="A28" s="42" t="s">
        <v>14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4.75" customHeight="1" x14ac:dyDescent="0.25">
      <c r="A29" s="42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4.75" customHeight="1" x14ac:dyDescent="0.25">
      <c r="A30" s="42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4.75" customHeight="1" x14ac:dyDescent="0.25">
      <c r="A31" s="42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4.75" customHeight="1" x14ac:dyDescent="0.25">
      <c r="A32" s="42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4.75" customHeight="1" x14ac:dyDescent="0.25">
      <c r="A33" s="42" t="s">
        <v>14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4.75" customHeight="1" x14ac:dyDescent="0.25">
      <c r="A34" s="42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4.75" customHeight="1" x14ac:dyDescent="0.25">
      <c r="A35" s="42" t="s">
        <v>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4.75" customHeight="1" x14ac:dyDescent="0.25">
      <c r="A36" s="42" t="s">
        <v>14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4.75" customHeight="1" x14ac:dyDescent="0.25">
      <c r="A37" s="42" t="s">
        <v>14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24.75" customHeight="1" x14ac:dyDescent="0.25">
      <c r="A38" s="42" t="s">
        <v>14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24.75" customHeight="1" x14ac:dyDescent="0.25">
      <c r="A39" s="4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4.75" customHeight="1" x14ac:dyDescent="0.25">
      <c r="A40" s="42" t="s">
        <v>14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24.75" customHeight="1" x14ac:dyDescent="0.25">
      <c r="A41" s="42" t="s">
        <v>14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4.75" customHeight="1" x14ac:dyDescent="0.25">
      <c r="A42" s="42" t="s">
        <v>14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4.75" customHeight="1" x14ac:dyDescent="0.25">
      <c r="A43" s="42" t="s">
        <v>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24.75" customHeight="1" x14ac:dyDescent="0.25">
      <c r="A44" s="42" t="s">
        <v>14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24.75" customHeight="1" x14ac:dyDescent="0.25">
      <c r="A45" s="42" t="s">
        <v>14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24.75" customHeight="1" x14ac:dyDescent="0.25">
      <c r="A46" s="42" t="s">
        <v>14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24.75" customHeight="1" x14ac:dyDescent="0.25">
      <c r="A47" s="42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24.75" customHeight="1" x14ac:dyDescent="0.25">
      <c r="A48" s="42" t="s">
        <v>14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4.75" customHeight="1" x14ac:dyDescent="0.25">
      <c r="A49" s="42" t="s">
        <v>14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24.75" customHeight="1" x14ac:dyDescent="0.25">
      <c r="A50" s="42" t="s">
        <v>14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24.75" customHeight="1" x14ac:dyDescent="0.25">
      <c r="A51" s="42" t="s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24.75" customHeight="1" x14ac:dyDescent="0.25">
      <c r="A52" s="42" t="s">
        <v>14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24.75" customHeight="1" x14ac:dyDescent="0.25">
      <c r="A53" s="42" t="s">
        <v>14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24.75" customHeight="1" x14ac:dyDescent="0.25">
      <c r="A54" s="42" t="s">
        <v>14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24.75" customHeight="1" x14ac:dyDescent="0.25">
      <c r="A55" s="42" t="s">
        <v>14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24.75" customHeight="1" x14ac:dyDescent="0.25">
      <c r="A56" s="42" t="s">
        <v>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24.75" customHeight="1" x14ac:dyDescent="0.25">
      <c r="A57" s="42" t="s">
        <v>14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</sheetData>
  <sheetProtection algorithmName="SHA-512" hashValue="a71R0MrdDF7aezKXZzgopCJrh06UpiJAXprThKAaNWKJf/5B8QN3SWyUS4XgChauKzaJoFNHQTwCs3Q42Cv1Lw==" saltValue="Rxmb0PL1zAKLAU3AhqeOlQ==" spinCount="100000" sheet="1" objects="1" scenarios="1"/>
  <mergeCells count="1">
    <mergeCell ref="J2:L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0068-2B03-42AA-BD62-1DDBB6A49D6A}">
  <sheetPr codeName="Planilha2">
    <tabColor rgb="FF92D050"/>
  </sheetPr>
  <dimension ref="A1:M32"/>
  <sheetViews>
    <sheetView showGridLines="0" zoomScaleNormal="100" workbookViewId="0">
      <selection activeCell="E6" sqref="E6"/>
    </sheetView>
  </sheetViews>
  <sheetFormatPr defaultColWidth="22.5703125" defaultRowHeight="24.75" customHeight="1" x14ac:dyDescent="0.25"/>
  <cols>
    <col min="1" max="1" width="30.28515625" style="12" customWidth="1"/>
    <col min="2" max="13" width="19.140625" style="12" customWidth="1"/>
    <col min="14" max="16384" width="22.5703125" style="12"/>
  </cols>
  <sheetData>
    <row r="1" spans="1:13" s="68" customFormat="1" ht="24.75" customHeight="1" x14ac:dyDescent="0.25">
      <c r="A1" s="64" t="s">
        <v>52</v>
      </c>
    </row>
    <row r="2" spans="1:13" s="68" customFormat="1" ht="24.75" customHeight="1" x14ac:dyDescent="0.25">
      <c r="J2" s="77" t="s">
        <v>26</v>
      </c>
      <c r="K2" s="77"/>
      <c r="L2" s="77"/>
    </row>
    <row r="3" spans="1:13" s="68" customFormat="1" ht="24.75" customHeight="1" x14ac:dyDescent="0.25"/>
    <row r="5" spans="1:13" ht="24.75" customHeight="1" x14ac:dyDescent="0.25">
      <c r="B5" s="56">
        <v>43831</v>
      </c>
      <c r="C5" s="56">
        <v>43862</v>
      </c>
      <c r="D5" s="56">
        <v>43891</v>
      </c>
      <c r="E5" s="56">
        <v>43922</v>
      </c>
      <c r="F5" s="56">
        <v>43952</v>
      </c>
      <c r="G5" s="56">
        <v>43983</v>
      </c>
      <c r="H5" s="56">
        <v>44013</v>
      </c>
      <c r="I5" s="56">
        <v>44044</v>
      </c>
      <c r="J5" s="56">
        <v>44075</v>
      </c>
      <c r="K5" s="56">
        <v>44105</v>
      </c>
      <c r="L5" s="56">
        <v>44136</v>
      </c>
      <c r="M5" s="56">
        <v>44166</v>
      </c>
    </row>
    <row r="6" spans="1:13" ht="24.75" customHeight="1" x14ac:dyDescent="0.25">
      <c r="A6" s="13" t="s">
        <v>15</v>
      </c>
      <c r="B6" s="14">
        <f>SUM(B7:B32)</f>
        <v>0</v>
      </c>
      <c r="C6" s="14">
        <f>SUM(C7:C32)</f>
        <v>0</v>
      </c>
      <c r="D6" s="14">
        <f t="shared" ref="D6:M6" si="0">SUM(D7:D32)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</row>
    <row r="7" spans="1:13" s="15" customFormat="1" ht="24.75" customHeight="1" x14ac:dyDescent="0.25">
      <c r="A7" s="42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5" customFormat="1" ht="24.75" customHeight="1" x14ac:dyDescent="0.25">
      <c r="A8" s="42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5" customFormat="1" ht="24.75" customHeight="1" x14ac:dyDescent="0.25">
      <c r="A9" s="42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5" customFormat="1" ht="24.75" customHeight="1" x14ac:dyDescent="0.25">
      <c r="A10" s="42" t="s">
        <v>18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.75" customHeight="1" x14ac:dyDescent="0.25">
      <c r="A11" s="42" t="s">
        <v>19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4.75" customHeight="1" x14ac:dyDescent="0.25">
      <c r="A12" s="42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 x14ac:dyDescent="0.25">
      <c r="A13" s="42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.75" customHeight="1" x14ac:dyDescent="0.25">
      <c r="A14" s="42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4.75" customHeight="1" x14ac:dyDescent="0.25">
      <c r="A15" s="42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 x14ac:dyDescent="0.25">
      <c r="A16" s="42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4.75" customHeight="1" x14ac:dyDescent="0.25">
      <c r="A17" s="42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4.75" customHeight="1" x14ac:dyDescent="0.25">
      <c r="A18" s="42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4.75" customHeight="1" x14ac:dyDescent="0.25">
      <c r="A19" s="42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4.75" customHeight="1" x14ac:dyDescent="0.25">
      <c r="A20" s="42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.75" customHeight="1" x14ac:dyDescent="0.25">
      <c r="A21" s="42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4.75" customHeight="1" x14ac:dyDescent="0.25">
      <c r="A22" s="42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4.75" customHeight="1" x14ac:dyDescent="0.25">
      <c r="A23" s="42" t="s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4.75" customHeight="1" x14ac:dyDescent="0.25">
      <c r="A24" s="42" t="s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4.75" customHeight="1" x14ac:dyDescent="0.25">
      <c r="A25" s="42" t="s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4.75" customHeight="1" x14ac:dyDescent="0.25">
      <c r="A26" s="42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4.75" customHeight="1" x14ac:dyDescent="0.25">
      <c r="A27" s="42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4.75" customHeight="1" x14ac:dyDescent="0.25">
      <c r="A28" s="42" t="s">
        <v>14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4.75" customHeight="1" x14ac:dyDescent="0.25">
      <c r="A29" s="42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4.75" customHeight="1" x14ac:dyDescent="0.25">
      <c r="A30" s="42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4.75" customHeight="1" x14ac:dyDescent="0.25">
      <c r="A31" s="42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4.75" customHeight="1" x14ac:dyDescent="0.25">
      <c r="A32" s="42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</sheetData>
  <sheetProtection algorithmName="SHA-512" hashValue="xGPzR4mKMGamcpa0aNlfxSrhTDFuosltfXv2LXh7Wr6sNjvwbeIVi0LpJZE1G52Ub/YHl7Z3mt04E0Nq0PqqZQ==" saltValue="gMEMSWtNjmCHa40TW7aZig==" spinCount="100000" sheet="1" objects="1" scenarios="1"/>
  <mergeCells count="1">
    <mergeCell ref="J2:L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5F19-B925-4379-9D90-5F811678DE90}">
  <sheetPr codeName="Planilha6">
    <tabColor rgb="FFFF0000"/>
  </sheetPr>
  <dimension ref="A1:M57"/>
  <sheetViews>
    <sheetView showGridLines="0" zoomScaleNormal="100" workbookViewId="0">
      <selection activeCell="F5" sqref="F5"/>
    </sheetView>
  </sheetViews>
  <sheetFormatPr defaultColWidth="22.5703125" defaultRowHeight="24.75" customHeight="1" x14ac:dyDescent="0.25"/>
  <cols>
    <col min="1" max="1" width="30.28515625" style="12" customWidth="1"/>
    <col min="2" max="13" width="19.140625" style="12" customWidth="1"/>
    <col min="14" max="16384" width="22.5703125" style="12"/>
  </cols>
  <sheetData>
    <row r="1" spans="1:13" s="25" customFormat="1" ht="24.75" customHeight="1" x14ac:dyDescent="0.25">
      <c r="A1" s="64" t="s">
        <v>52</v>
      </c>
    </row>
    <row r="2" spans="1:13" s="25" customFormat="1" ht="24.75" customHeight="1" x14ac:dyDescent="0.25">
      <c r="J2" s="77" t="s">
        <v>28</v>
      </c>
      <c r="K2" s="77"/>
      <c r="L2" s="77"/>
    </row>
    <row r="3" spans="1:13" s="25" customFormat="1" ht="24.75" customHeight="1" x14ac:dyDescent="0.25"/>
    <row r="5" spans="1:13" ht="24.75" customHeight="1" x14ac:dyDescent="0.25">
      <c r="B5" s="57">
        <f>Caixa!B5</f>
        <v>43831</v>
      </c>
      <c r="C5" s="57">
        <f>Caixa!C5</f>
        <v>43862</v>
      </c>
      <c r="D5" s="57">
        <f>Caixa!D5</f>
        <v>43891</v>
      </c>
      <c r="E5" s="57">
        <f>Caixa!E5</f>
        <v>43922</v>
      </c>
      <c r="F5" s="57">
        <f>Caixa!F5</f>
        <v>43952</v>
      </c>
      <c r="G5" s="57">
        <f>Caixa!G5</f>
        <v>43983</v>
      </c>
      <c r="H5" s="57">
        <f>Caixa!H5</f>
        <v>44013</v>
      </c>
      <c r="I5" s="57">
        <f>Caixa!I5</f>
        <v>44044</v>
      </c>
      <c r="J5" s="57">
        <f>Caixa!J5</f>
        <v>44075</v>
      </c>
      <c r="K5" s="57">
        <f>Caixa!K5</f>
        <v>44105</v>
      </c>
      <c r="L5" s="57">
        <f>Caixa!L5</f>
        <v>44136</v>
      </c>
      <c r="M5" s="57">
        <f>Caixa!M5</f>
        <v>44166</v>
      </c>
    </row>
    <row r="6" spans="1:13" ht="24.75" customHeight="1" x14ac:dyDescent="0.25">
      <c r="A6" s="18" t="s">
        <v>32</v>
      </c>
      <c r="B6" s="19">
        <f>SUM(B7:B57)</f>
        <v>0</v>
      </c>
      <c r="C6" s="19">
        <f t="shared" ref="C6:M6" si="0">SUM(C7:C57)</f>
        <v>0</v>
      </c>
      <c r="D6" s="19">
        <f t="shared" si="0"/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</row>
    <row r="7" spans="1:13" s="15" customFormat="1" ht="24.75" customHeight="1" x14ac:dyDescent="0.25">
      <c r="A7" s="42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5" customFormat="1" ht="24.75" customHeight="1" x14ac:dyDescent="0.25">
      <c r="A8" s="42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5" customFormat="1" ht="24.75" customHeight="1" x14ac:dyDescent="0.25">
      <c r="A9" s="42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5" customFormat="1" ht="24.75" customHeight="1" x14ac:dyDescent="0.25">
      <c r="A10" s="42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.75" customHeight="1" x14ac:dyDescent="0.25">
      <c r="A11" s="42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4.75" customHeight="1" x14ac:dyDescent="0.25">
      <c r="A12" s="42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 x14ac:dyDescent="0.25">
      <c r="A13" s="42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.75" customHeight="1" x14ac:dyDescent="0.25">
      <c r="A14" s="42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4.75" customHeight="1" x14ac:dyDescent="0.25">
      <c r="A15" s="42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 x14ac:dyDescent="0.25">
      <c r="A16" s="42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4.75" customHeight="1" x14ac:dyDescent="0.25">
      <c r="A17" s="42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4.75" customHeight="1" x14ac:dyDescent="0.25">
      <c r="A18" s="42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4.75" customHeight="1" x14ac:dyDescent="0.25">
      <c r="A19" s="42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4.75" customHeight="1" x14ac:dyDescent="0.25">
      <c r="A20" s="42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.75" customHeight="1" x14ac:dyDescent="0.25">
      <c r="A21" s="42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4.75" customHeight="1" x14ac:dyDescent="0.25">
      <c r="A22" s="42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4.75" customHeight="1" x14ac:dyDescent="0.25">
      <c r="A23" s="42" t="s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4.75" customHeight="1" x14ac:dyDescent="0.25">
      <c r="A24" s="42" t="s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4.75" customHeight="1" x14ac:dyDescent="0.25">
      <c r="A25" s="42" t="s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4.75" customHeight="1" x14ac:dyDescent="0.25">
      <c r="A26" s="42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4.75" customHeight="1" x14ac:dyDescent="0.25">
      <c r="A27" s="42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4.75" customHeight="1" x14ac:dyDescent="0.25">
      <c r="A28" s="42" t="s">
        <v>14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4.75" customHeight="1" x14ac:dyDescent="0.25">
      <c r="A29" s="42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4.75" customHeight="1" x14ac:dyDescent="0.25">
      <c r="A30" s="42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4.75" customHeight="1" x14ac:dyDescent="0.25">
      <c r="A31" s="42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4.75" customHeight="1" x14ac:dyDescent="0.25">
      <c r="A32" s="42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4.75" customHeight="1" x14ac:dyDescent="0.25">
      <c r="A33" s="42" t="s">
        <v>14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4.75" customHeight="1" x14ac:dyDescent="0.25">
      <c r="A34" s="42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4.75" customHeight="1" x14ac:dyDescent="0.25">
      <c r="A35" s="42" t="s">
        <v>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4.75" customHeight="1" x14ac:dyDescent="0.25">
      <c r="A36" s="42" t="s">
        <v>14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4.75" customHeight="1" x14ac:dyDescent="0.25">
      <c r="A37" s="42" t="s">
        <v>14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24.75" customHeight="1" x14ac:dyDescent="0.25">
      <c r="A38" s="42" t="s">
        <v>14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24.75" customHeight="1" x14ac:dyDescent="0.25">
      <c r="A39" s="4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4.75" customHeight="1" x14ac:dyDescent="0.25">
      <c r="A40" s="42" t="s">
        <v>14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24.75" customHeight="1" x14ac:dyDescent="0.25">
      <c r="A41" s="42" t="s">
        <v>14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4.75" customHeight="1" x14ac:dyDescent="0.25">
      <c r="A42" s="42" t="s">
        <v>14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4.75" customHeight="1" x14ac:dyDescent="0.25">
      <c r="A43" s="42" t="s">
        <v>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24.75" customHeight="1" x14ac:dyDescent="0.25">
      <c r="A44" s="42" t="s">
        <v>14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24.75" customHeight="1" x14ac:dyDescent="0.25">
      <c r="A45" s="42" t="s">
        <v>14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24.75" customHeight="1" x14ac:dyDescent="0.25">
      <c r="A46" s="42" t="s">
        <v>14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24.75" customHeight="1" x14ac:dyDescent="0.25">
      <c r="A47" s="42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24.75" customHeight="1" x14ac:dyDescent="0.25">
      <c r="A48" s="42" t="s">
        <v>14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4.75" customHeight="1" x14ac:dyDescent="0.25">
      <c r="A49" s="42" t="s">
        <v>14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24.75" customHeight="1" x14ac:dyDescent="0.25">
      <c r="A50" s="42" t="s">
        <v>14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24.75" customHeight="1" x14ac:dyDescent="0.25">
      <c r="A51" s="42" t="s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24.75" customHeight="1" x14ac:dyDescent="0.25">
      <c r="A52" s="42" t="s">
        <v>14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24.75" customHeight="1" x14ac:dyDescent="0.25">
      <c r="A53" s="42" t="s">
        <v>14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24.75" customHeight="1" x14ac:dyDescent="0.25">
      <c r="A54" s="42" t="s">
        <v>14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24.75" customHeight="1" x14ac:dyDescent="0.25">
      <c r="A55" s="42" t="s">
        <v>14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24.75" customHeight="1" x14ac:dyDescent="0.25">
      <c r="A56" s="42" t="s">
        <v>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24.75" customHeight="1" x14ac:dyDescent="0.25">
      <c r="A57" s="42" t="s">
        <v>14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</sheetData>
  <sheetProtection algorithmName="SHA-512" hashValue="zjPt8BFm6m+9fzpWRsvBjox/lGehPQYuseV19ivFEY0TpZwo9HbXyNr+58+z80J8gIkDbBL8wKYa0+FjgFdm3g==" saltValue="q+SNgBKE4y225FPmZ+jwGw==" spinCount="100000" sheet="1" objects="1" scenarios="1"/>
  <mergeCells count="1">
    <mergeCell ref="J2:L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0666-3D84-4B7D-991F-9150258437F3}">
  <sheetPr codeName="Planilha5">
    <tabColor rgb="FF00B050"/>
  </sheetPr>
  <dimension ref="A1:M57"/>
  <sheetViews>
    <sheetView showGridLines="0" zoomScaleNormal="100" workbookViewId="0">
      <selection activeCell="F6" sqref="F6"/>
    </sheetView>
  </sheetViews>
  <sheetFormatPr defaultColWidth="22.5703125" defaultRowHeight="24.75" customHeight="1" x14ac:dyDescent="0.25"/>
  <cols>
    <col min="1" max="1" width="30.28515625" style="12" customWidth="1"/>
    <col min="2" max="13" width="19.140625" style="12" customWidth="1"/>
    <col min="14" max="16384" width="22.5703125" style="12"/>
  </cols>
  <sheetData>
    <row r="1" spans="1:13" s="25" customFormat="1" ht="24.75" customHeight="1" x14ac:dyDescent="0.25">
      <c r="A1" s="64" t="s">
        <v>52</v>
      </c>
    </row>
    <row r="2" spans="1:13" s="25" customFormat="1" ht="24.75" customHeight="1" x14ac:dyDescent="0.25">
      <c r="J2" s="77" t="s">
        <v>27</v>
      </c>
      <c r="K2" s="77"/>
      <c r="L2" s="77"/>
    </row>
    <row r="3" spans="1:13" s="25" customFormat="1" ht="24.75" customHeight="1" x14ac:dyDescent="0.25"/>
    <row r="5" spans="1:13" ht="24.75" customHeight="1" x14ac:dyDescent="0.25">
      <c r="B5" s="56">
        <f>Caixa!B5</f>
        <v>43831</v>
      </c>
      <c r="C5" s="56">
        <f>Caixa!C5</f>
        <v>43862</v>
      </c>
      <c r="D5" s="56">
        <f>Caixa!D5</f>
        <v>43891</v>
      </c>
      <c r="E5" s="56">
        <f>Caixa!E5</f>
        <v>43922</v>
      </c>
      <c r="F5" s="56">
        <f>Caixa!F5</f>
        <v>43952</v>
      </c>
      <c r="G5" s="56">
        <f>Caixa!G5</f>
        <v>43983</v>
      </c>
      <c r="H5" s="56">
        <f>Caixa!H5</f>
        <v>44013</v>
      </c>
      <c r="I5" s="56">
        <f>Caixa!I5</f>
        <v>44044</v>
      </c>
      <c r="J5" s="56">
        <f>Caixa!J5</f>
        <v>44075</v>
      </c>
      <c r="K5" s="56">
        <f>Caixa!K5</f>
        <v>44105</v>
      </c>
      <c r="L5" s="56">
        <f>Caixa!L5</f>
        <v>44136</v>
      </c>
      <c r="M5" s="56">
        <f>Caixa!M5</f>
        <v>44166</v>
      </c>
    </row>
    <row r="6" spans="1:13" ht="24.75" customHeight="1" x14ac:dyDescent="0.25">
      <c r="A6" s="13" t="s">
        <v>31</v>
      </c>
      <c r="B6" s="14">
        <f>SUM(B7:B57)</f>
        <v>0</v>
      </c>
      <c r="C6" s="14">
        <f t="shared" ref="C6:M6" si="0">SUM(C7:C57)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</row>
    <row r="7" spans="1:13" s="15" customFormat="1" ht="24.75" customHeight="1" x14ac:dyDescent="0.25">
      <c r="A7" s="42" t="s">
        <v>57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5" customFormat="1" ht="24.75" customHeight="1" x14ac:dyDescent="0.25">
      <c r="A8" s="42" t="s">
        <v>58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5" customFormat="1" ht="24.75" customHeight="1" x14ac:dyDescent="0.25">
      <c r="A9" s="42" t="s">
        <v>59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5" customFormat="1" ht="24.75" customHeight="1" x14ac:dyDescent="0.25">
      <c r="A10" s="42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.75" customHeight="1" x14ac:dyDescent="0.25">
      <c r="A11" s="42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4.75" customHeight="1" x14ac:dyDescent="0.25">
      <c r="A12" s="42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 x14ac:dyDescent="0.25">
      <c r="A13" s="42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.75" customHeight="1" x14ac:dyDescent="0.25">
      <c r="A14" s="42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4.75" customHeight="1" x14ac:dyDescent="0.25">
      <c r="A15" s="42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 x14ac:dyDescent="0.25">
      <c r="A16" s="42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4.75" customHeight="1" x14ac:dyDescent="0.25">
      <c r="A17" s="42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4.75" customHeight="1" x14ac:dyDescent="0.25">
      <c r="A18" s="42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4.75" customHeight="1" x14ac:dyDescent="0.25">
      <c r="A19" s="42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4.75" customHeight="1" x14ac:dyDescent="0.25">
      <c r="A20" s="42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.75" customHeight="1" x14ac:dyDescent="0.25">
      <c r="A21" s="42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4.75" customHeight="1" x14ac:dyDescent="0.25">
      <c r="A22" s="42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4.75" customHeight="1" x14ac:dyDescent="0.25">
      <c r="A23" s="42" t="s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4.75" customHeight="1" x14ac:dyDescent="0.25">
      <c r="A24" s="42" t="s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4.75" customHeight="1" x14ac:dyDescent="0.25">
      <c r="A25" s="42" t="s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4.75" customHeight="1" x14ac:dyDescent="0.25">
      <c r="A26" s="42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4.75" customHeight="1" x14ac:dyDescent="0.25">
      <c r="A27" s="42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4.75" customHeight="1" x14ac:dyDescent="0.25">
      <c r="A28" s="42" t="s">
        <v>14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4.75" customHeight="1" x14ac:dyDescent="0.25">
      <c r="A29" s="42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4.75" customHeight="1" x14ac:dyDescent="0.25">
      <c r="A30" s="42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4.75" customHeight="1" x14ac:dyDescent="0.25">
      <c r="A31" s="42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4.75" customHeight="1" x14ac:dyDescent="0.25">
      <c r="A32" s="42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4.75" customHeight="1" x14ac:dyDescent="0.25">
      <c r="A33" s="42" t="s">
        <v>14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4.75" customHeight="1" x14ac:dyDescent="0.25">
      <c r="A34" s="42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4.75" customHeight="1" x14ac:dyDescent="0.25">
      <c r="A35" s="42" t="s">
        <v>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4.75" customHeight="1" x14ac:dyDescent="0.25">
      <c r="A36" s="42" t="s">
        <v>14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4.75" customHeight="1" x14ac:dyDescent="0.25">
      <c r="A37" s="42" t="s">
        <v>14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24.75" customHeight="1" x14ac:dyDescent="0.25">
      <c r="A38" s="42" t="s">
        <v>14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24.75" customHeight="1" x14ac:dyDescent="0.25">
      <c r="A39" s="4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4.75" customHeight="1" x14ac:dyDescent="0.25">
      <c r="A40" s="42" t="s">
        <v>14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24.75" customHeight="1" x14ac:dyDescent="0.25">
      <c r="A41" s="42" t="s">
        <v>14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4.75" customHeight="1" x14ac:dyDescent="0.25">
      <c r="A42" s="42" t="s">
        <v>14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4.75" customHeight="1" x14ac:dyDescent="0.25">
      <c r="A43" s="42" t="s">
        <v>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24.75" customHeight="1" x14ac:dyDescent="0.25">
      <c r="A44" s="42" t="s">
        <v>14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24.75" customHeight="1" x14ac:dyDescent="0.25">
      <c r="A45" s="42" t="s">
        <v>14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24.75" customHeight="1" x14ac:dyDescent="0.25">
      <c r="A46" s="42" t="s">
        <v>14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24.75" customHeight="1" x14ac:dyDescent="0.25">
      <c r="A47" s="42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24.75" customHeight="1" x14ac:dyDescent="0.25">
      <c r="A48" s="42" t="s">
        <v>14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4.75" customHeight="1" x14ac:dyDescent="0.25">
      <c r="A49" s="42" t="s">
        <v>14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24.75" customHeight="1" x14ac:dyDescent="0.25">
      <c r="A50" s="42" t="s">
        <v>14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24.75" customHeight="1" x14ac:dyDescent="0.25">
      <c r="A51" s="42" t="s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24.75" customHeight="1" x14ac:dyDescent="0.25">
      <c r="A52" s="42" t="s">
        <v>14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24.75" customHeight="1" x14ac:dyDescent="0.25">
      <c r="A53" s="42" t="s">
        <v>14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24.75" customHeight="1" x14ac:dyDescent="0.25">
      <c r="A54" s="42" t="s">
        <v>14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24.75" customHeight="1" x14ac:dyDescent="0.25">
      <c r="A55" s="42" t="s">
        <v>14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24.75" customHeight="1" x14ac:dyDescent="0.25">
      <c r="A56" s="42" t="s">
        <v>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24.75" customHeight="1" x14ac:dyDescent="0.25">
      <c r="A57" s="42" t="s">
        <v>14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</sheetData>
  <sheetProtection algorithmName="SHA-512" hashValue="CZe+PUrmSvpWVH23nTh4AuaQfQWH+trZ20KxFXfygKojz+NFuejMfn4f5UVwQD9iu43o8qr5qvhzsfef/b7DJQ==" saltValue="ASlg2C2bUdDJ5cW2mvb1Sg==" spinCount="100000" sheet="1" objects="1" scenarios="1"/>
  <mergeCells count="1">
    <mergeCell ref="J2:L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DB5A-FD1F-4AED-9C1C-EC86881F899F}">
  <sheetPr codeName="Planilha4">
    <tabColor rgb="FF0070C0"/>
  </sheetPr>
  <dimension ref="A1:M57"/>
  <sheetViews>
    <sheetView showGridLines="0" zoomScaleNormal="100" workbookViewId="0">
      <selection activeCell="G5" sqref="G5"/>
    </sheetView>
  </sheetViews>
  <sheetFormatPr defaultColWidth="22.5703125" defaultRowHeight="24.75" customHeight="1" x14ac:dyDescent="0.25"/>
  <cols>
    <col min="1" max="1" width="30.28515625" style="12" customWidth="1"/>
    <col min="2" max="13" width="19.140625" style="12" customWidth="1"/>
    <col min="14" max="16384" width="22.5703125" style="12"/>
  </cols>
  <sheetData>
    <row r="1" spans="1:13" s="25" customFormat="1" ht="24.75" customHeight="1" x14ac:dyDescent="0.25">
      <c r="A1" s="64" t="s">
        <v>52</v>
      </c>
    </row>
    <row r="2" spans="1:13" s="25" customFormat="1" ht="24.75" customHeight="1" x14ac:dyDescent="0.25">
      <c r="J2" s="77" t="s">
        <v>29</v>
      </c>
      <c r="K2" s="77"/>
      <c r="L2" s="77"/>
    </row>
    <row r="3" spans="1:13" s="25" customFormat="1" ht="24.75" customHeight="1" x14ac:dyDescent="0.25"/>
    <row r="5" spans="1:13" ht="24.75" customHeight="1" x14ac:dyDescent="0.25">
      <c r="B5" s="59">
        <f>Caixa!B5</f>
        <v>43831</v>
      </c>
      <c r="C5" s="59">
        <f>Caixa!C5</f>
        <v>43862</v>
      </c>
      <c r="D5" s="59">
        <f>Caixa!D5</f>
        <v>43891</v>
      </c>
      <c r="E5" s="59">
        <f>Caixa!E5</f>
        <v>43922</v>
      </c>
      <c r="F5" s="59">
        <f>Caixa!F5</f>
        <v>43952</v>
      </c>
      <c r="G5" s="59">
        <f>Caixa!G5</f>
        <v>43983</v>
      </c>
      <c r="H5" s="59">
        <f>Caixa!H5</f>
        <v>44013</v>
      </c>
      <c r="I5" s="59">
        <f>Caixa!I5</f>
        <v>44044</v>
      </c>
      <c r="J5" s="59">
        <f>Caixa!J5</f>
        <v>44075</v>
      </c>
      <c r="K5" s="59">
        <f>Caixa!K5</f>
        <v>44105</v>
      </c>
      <c r="L5" s="59">
        <f>Caixa!L5</f>
        <v>44136</v>
      </c>
      <c r="M5" s="59">
        <f>Caixa!M5</f>
        <v>44166</v>
      </c>
    </row>
    <row r="6" spans="1:13" ht="24.75" customHeight="1" x14ac:dyDescent="0.25">
      <c r="A6" s="23" t="s">
        <v>33</v>
      </c>
      <c r="B6" s="24">
        <f>SUM(B7:B57)</f>
        <v>0</v>
      </c>
      <c r="C6" s="24">
        <f t="shared" ref="C6:M6" si="0">SUM(C7:C57)</f>
        <v>0</v>
      </c>
      <c r="D6" s="24">
        <f t="shared" si="0"/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</row>
    <row r="7" spans="1:13" s="15" customFormat="1" ht="24.75" customHeight="1" x14ac:dyDescent="0.25">
      <c r="A7" s="42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5" customFormat="1" ht="24.75" customHeight="1" x14ac:dyDescent="0.25">
      <c r="A8" s="42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5" customFormat="1" ht="24.75" customHeight="1" x14ac:dyDescent="0.25">
      <c r="A9" s="42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5" customFormat="1" ht="24.75" customHeight="1" x14ac:dyDescent="0.25">
      <c r="A10" s="42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.75" customHeight="1" x14ac:dyDescent="0.25">
      <c r="A11" s="42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4.75" customHeight="1" x14ac:dyDescent="0.25">
      <c r="A12" s="42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 x14ac:dyDescent="0.25">
      <c r="A13" s="42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.75" customHeight="1" x14ac:dyDescent="0.25">
      <c r="A14" s="42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4.75" customHeight="1" x14ac:dyDescent="0.25">
      <c r="A15" s="42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 x14ac:dyDescent="0.25">
      <c r="A16" s="42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4.75" customHeight="1" x14ac:dyDescent="0.25">
      <c r="A17" s="42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4.75" customHeight="1" x14ac:dyDescent="0.25">
      <c r="A18" s="42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4.75" customHeight="1" x14ac:dyDescent="0.25">
      <c r="A19" s="42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4.75" customHeight="1" x14ac:dyDescent="0.25">
      <c r="A20" s="42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.75" customHeight="1" x14ac:dyDescent="0.25">
      <c r="A21" s="42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4.75" customHeight="1" x14ac:dyDescent="0.25">
      <c r="A22" s="42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4.75" customHeight="1" x14ac:dyDescent="0.25">
      <c r="A23" s="42" t="s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4.75" customHeight="1" x14ac:dyDescent="0.25">
      <c r="A24" s="42" t="s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4.75" customHeight="1" x14ac:dyDescent="0.25">
      <c r="A25" s="42" t="s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4.75" customHeight="1" x14ac:dyDescent="0.25">
      <c r="A26" s="42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4.75" customHeight="1" x14ac:dyDescent="0.25">
      <c r="A27" s="42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4.75" customHeight="1" x14ac:dyDescent="0.25">
      <c r="A28" s="42" t="s">
        <v>14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4.75" customHeight="1" x14ac:dyDescent="0.25">
      <c r="A29" s="42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4.75" customHeight="1" x14ac:dyDescent="0.25">
      <c r="A30" s="42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4.75" customHeight="1" x14ac:dyDescent="0.25">
      <c r="A31" s="42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4.75" customHeight="1" x14ac:dyDescent="0.25">
      <c r="A32" s="42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4.75" customHeight="1" x14ac:dyDescent="0.25">
      <c r="A33" s="42" t="s">
        <v>14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4.75" customHeight="1" x14ac:dyDescent="0.25">
      <c r="A34" s="42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4.75" customHeight="1" x14ac:dyDescent="0.25">
      <c r="A35" s="42" t="s">
        <v>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4.75" customHeight="1" x14ac:dyDescent="0.25">
      <c r="A36" s="42" t="s">
        <v>14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4.75" customHeight="1" x14ac:dyDescent="0.25">
      <c r="A37" s="42" t="s">
        <v>14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24.75" customHeight="1" x14ac:dyDescent="0.25">
      <c r="A38" s="42" t="s">
        <v>14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24.75" customHeight="1" x14ac:dyDescent="0.25">
      <c r="A39" s="4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4.75" customHeight="1" x14ac:dyDescent="0.25">
      <c r="A40" s="42" t="s">
        <v>14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24.75" customHeight="1" x14ac:dyDescent="0.25">
      <c r="A41" s="42" t="s">
        <v>14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4.75" customHeight="1" x14ac:dyDescent="0.25">
      <c r="A42" s="42" t="s">
        <v>14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4.75" customHeight="1" x14ac:dyDescent="0.25">
      <c r="A43" s="42" t="s">
        <v>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24.75" customHeight="1" x14ac:dyDescent="0.25">
      <c r="A44" s="42" t="s">
        <v>14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24.75" customHeight="1" x14ac:dyDescent="0.25">
      <c r="A45" s="42" t="s">
        <v>14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24.75" customHeight="1" x14ac:dyDescent="0.25">
      <c r="A46" s="42" t="s">
        <v>14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24.75" customHeight="1" x14ac:dyDescent="0.25">
      <c r="A47" s="42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24.75" customHeight="1" x14ac:dyDescent="0.25">
      <c r="A48" s="42" t="s">
        <v>14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4.75" customHeight="1" x14ac:dyDescent="0.25">
      <c r="A49" s="42" t="s">
        <v>14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24.75" customHeight="1" x14ac:dyDescent="0.25">
      <c r="A50" s="42" t="s">
        <v>14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24.75" customHeight="1" x14ac:dyDescent="0.25">
      <c r="A51" s="42" t="s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24.75" customHeight="1" x14ac:dyDescent="0.25">
      <c r="A52" s="42" t="s">
        <v>14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24.75" customHeight="1" x14ac:dyDescent="0.25">
      <c r="A53" s="42" t="s">
        <v>14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24.75" customHeight="1" x14ac:dyDescent="0.25">
      <c r="A54" s="42" t="s">
        <v>14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24.75" customHeight="1" x14ac:dyDescent="0.25">
      <c r="A55" s="42" t="s">
        <v>14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24.75" customHeight="1" x14ac:dyDescent="0.25">
      <c r="A56" s="42" t="s">
        <v>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24.75" customHeight="1" x14ac:dyDescent="0.25">
      <c r="A57" s="42" t="s">
        <v>14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</sheetData>
  <sheetProtection algorithmName="SHA-512" hashValue="hguvVCc+OySG4mzChgE9OEECrqnckpXZEG5twKBeM9aLw3zysq74VisnmIhNaX6yYoywZCzfkdCw5FQZm7ZXrQ==" saltValue="kz8FCvrnD2mr83YP2n7/Jw==" spinCount="100000" sheet="1" objects="1" scenarios="1"/>
  <mergeCells count="1">
    <mergeCell ref="J2:L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2A340-B1DD-4033-B801-A61940A07B66}">
  <sheetPr codeName="Planilha3">
    <tabColor rgb="FF0070C0"/>
  </sheetPr>
  <dimension ref="A1:M57"/>
  <sheetViews>
    <sheetView showGridLines="0" zoomScaleNormal="100" workbookViewId="0"/>
  </sheetViews>
  <sheetFormatPr defaultColWidth="22.5703125" defaultRowHeight="24.75" customHeight="1" x14ac:dyDescent="0.25"/>
  <cols>
    <col min="1" max="1" width="30.28515625" style="1" customWidth="1"/>
    <col min="2" max="13" width="19.140625" style="1" customWidth="1"/>
    <col min="14" max="16384" width="22.5703125" style="1"/>
  </cols>
  <sheetData>
    <row r="1" spans="1:13" s="66" customFormat="1" ht="24.75" customHeight="1" x14ac:dyDescent="0.25">
      <c r="A1" s="64" t="s">
        <v>52</v>
      </c>
    </row>
    <row r="2" spans="1:13" s="66" customFormat="1" ht="24.75" customHeight="1" x14ac:dyDescent="0.25">
      <c r="J2" s="76" t="s">
        <v>22</v>
      </c>
      <c r="K2" s="76"/>
      <c r="L2" s="76"/>
    </row>
    <row r="3" spans="1:13" s="66" customFormat="1" ht="24.75" customHeight="1" x14ac:dyDescent="0.25"/>
    <row r="4" spans="1:13" ht="24.75" customHeight="1" x14ac:dyDescent="0.25">
      <c r="B4" s="12"/>
    </row>
    <row r="5" spans="1:13" ht="24.75" customHeight="1" x14ac:dyDescent="0.25">
      <c r="B5" s="60">
        <f>Caixa!B5</f>
        <v>43831</v>
      </c>
      <c r="C5" s="60">
        <f>Caixa!C5</f>
        <v>43862</v>
      </c>
      <c r="D5" s="60">
        <f>Caixa!D5</f>
        <v>43891</v>
      </c>
      <c r="E5" s="60">
        <f>Caixa!E5</f>
        <v>43922</v>
      </c>
      <c r="F5" s="60">
        <f>Caixa!F5</f>
        <v>43952</v>
      </c>
      <c r="G5" s="60">
        <f>Caixa!G5</f>
        <v>43983</v>
      </c>
      <c r="H5" s="60">
        <f>Caixa!H5</f>
        <v>44013</v>
      </c>
      <c r="I5" s="60">
        <f>Caixa!I5</f>
        <v>44044</v>
      </c>
      <c r="J5" s="60">
        <f>Caixa!J5</f>
        <v>44075</v>
      </c>
      <c r="K5" s="60">
        <f>Caixa!K5</f>
        <v>44105</v>
      </c>
      <c r="L5" s="60">
        <f>Caixa!L5</f>
        <v>44136</v>
      </c>
      <c r="M5" s="60">
        <f>Caixa!M5</f>
        <v>44166</v>
      </c>
    </row>
    <row r="6" spans="1:13" ht="24.75" customHeight="1" x14ac:dyDescent="0.25">
      <c r="A6" s="7" t="s">
        <v>22</v>
      </c>
      <c r="B6" s="8">
        <f>SUM(B7:B57)</f>
        <v>0</v>
      </c>
      <c r="C6" s="8">
        <f t="shared" ref="C6:M6" si="0">SUM(C7:C57)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</row>
    <row r="7" spans="1:13" s="3" customFormat="1" ht="24.75" customHeight="1" x14ac:dyDescent="0.25">
      <c r="A7" s="42" t="s">
        <v>48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3" customFormat="1" ht="24.75" customHeight="1" x14ac:dyDescent="0.25">
      <c r="A8" s="42" t="s">
        <v>49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3" customFormat="1" ht="24.75" customHeight="1" x14ac:dyDescent="0.25">
      <c r="A9" s="42" t="s">
        <v>50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3" customFormat="1" ht="24.75" customHeight="1" x14ac:dyDescent="0.25">
      <c r="A10" s="42" t="s">
        <v>51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.75" customHeight="1" x14ac:dyDescent="0.25">
      <c r="A11" s="42" t="s">
        <v>14</v>
      </c>
      <c r="B11" s="16"/>
      <c r="C11" s="16"/>
      <c r="D11" s="16"/>
      <c r="E11" s="16"/>
      <c r="F11" s="16"/>
      <c r="G11" s="69"/>
      <c r="H11" s="16"/>
      <c r="I11" s="16"/>
      <c r="J11" s="16"/>
      <c r="K11" s="16"/>
      <c r="L11" s="16"/>
      <c r="M11" s="16"/>
    </row>
    <row r="12" spans="1:13" ht="24.75" customHeight="1" x14ac:dyDescent="0.25">
      <c r="A12" s="42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 x14ac:dyDescent="0.25">
      <c r="A13" s="42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.75" customHeight="1" x14ac:dyDescent="0.25">
      <c r="A14" s="42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4.75" customHeight="1" x14ac:dyDescent="0.25">
      <c r="A15" s="42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 x14ac:dyDescent="0.25">
      <c r="A16" s="42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4.75" customHeight="1" x14ac:dyDescent="0.25">
      <c r="A17" s="42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4.75" customHeight="1" x14ac:dyDescent="0.25">
      <c r="A18" s="42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4.75" customHeight="1" x14ac:dyDescent="0.25">
      <c r="A19" s="42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4.75" customHeight="1" x14ac:dyDescent="0.25">
      <c r="A20" s="42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.75" customHeight="1" x14ac:dyDescent="0.25">
      <c r="A21" s="42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4.75" customHeight="1" x14ac:dyDescent="0.25">
      <c r="A22" s="42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4.75" customHeight="1" x14ac:dyDescent="0.25">
      <c r="A23" s="42" t="s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4.75" customHeight="1" x14ac:dyDescent="0.25">
      <c r="A24" s="42" t="s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4.75" customHeight="1" x14ac:dyDescent="0.25">
      <c r="A25" s="42" t="s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4.75" customHeight="1" x14ac:dyDescent="0.25">
      <c r="A26" s="42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4.75" customHeight="1" x14ac:dyDescent="0.25">
      <c r="A27" s="42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4.75" customHeight="1" x14ac:dyDescent="0.25">
      <c r="A28" s="42" t="s">
        <v>14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4.75" customHeight="1" x14ac:dyDescent="0.25">
      <c r="A29" s="42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4.75" customHeight="1" x14ac:dyDescent="0.25">
      <c r="A30" s="42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4.75" customHeight="1" x14ac:dyDescent="0.25">
      <c r="A31" s="42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4.75" customHeight="1" x14ac:dyDescent="0.25">
      <c r="A32" s="42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4.75" customHeight="1" x14ac:dyDescent="0.25">
      <c r="A33" s="42" t="s">
        <v>14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4.75" customHeight="1" x14ac:dyDescent="0.25">
      <c r="A34" s="42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4.75" customHeight="1" x14ac:dyDescent="0.25">
      <c r="A35" s="42" t="s">
        <v>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4.75" customHeight="1" x14ac:dyDescent="0.25">
      <c r="A36" s="42" t="s">
        <v>14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4.75" customHeight="1" x14ac:dyDescent="0.25">
      <c r="A37" s="42" t="s">
        <v>14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24.75" customHeight="1" x14ac:dyDescent="0.25">
      <c r="A38" s="42" t="s">
        <v>14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24.75" customHeight="1" x14ac:dyDescent="0.25">
      <c r="A39" s="4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4.75" customHeight="1" x14ac:dyDescent="0.25">
      <c r="A40" s="42" t="s">
        <v>14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24.75" customHeight="1" x14ac:dyDescent="0.25">
      <c r="A41" s="42" t="s">
        <v>14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4.75" customHeight="1" x14ac:dyDescent="0.25">
      <c r="A42" s="42" t="s">
        <v>14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4.75" customHeight="1" x14ac:dyDescent="0.25">
      <c r="A43" s="42" t="s">
        <v>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24.75" customHeight="1" x14ac:dyDescent="0.25">
      <c r="A44" s="42" t="s">
        <v>14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24.75" customHeight="1" x14ac:dyDescent="0.25">
      <c r="A45" s="42" t="s">
        <v>14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24.75" customHeight="1" x14ac:dyDescent="0.25">
      <c r="A46" s="42" t="s">
        <v>14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24.75" customHeight="1" x14ac:dyDescent="0.25">
      <c r="A47" s="42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24.75" customHeight="1" x14ac:dyDescent="0.25">
      <c r="A48" s="42" t="s">
        <v>14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4.75" customHeight="1" x14ac:dyDescent="0.25">
      <c r="A49" s="42" t="s">
        <v>14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24.75" customHeight="1" x14ac:dyDescent="0.25">
      <c r="A50" s="42" t="s">
        <v>14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24.75" customHeight="1" x14ac:dyDescent="0.25">
      <c r="A51" s="42" t="s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24.75" customHeight="1" x14ac:dyDescent="0.25">
      <c r="A52" s="42" t="s">
        <v>14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24.75" customHeight="1" x14ac:dyDescent="0.25">
      <c r="A53" s="42" t="s">
        <v>14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24.75" customHeight="1" x14ac:dyDescent="0.25">
      <c r="A54" s="42" t="s">
        <v>14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24.75" customHeight="1" x14ac:dyDescent="0.25">
      <c r="A55" s="42" t="s">
        <v>14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24.75" customHeight="1" x14ac:dyDescent="0.25">
      <c r="A56" s="42" t="s">
        <v>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24.75" customHeight="1" x14ac:dyDescent="0.25">
      <c r="A57" s="42" t="s">
        <v>14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</sheetData>
  <sheetProtection algorithmName="SHA-512" hashValue="7KULXpxAFLMh3x8zdBi3AqRpxDCABH9W81NYBLJBgZ+PPsh80AZj0ctaExOk90iOjSon4A5daiirqXEyag+REA==" saltValue="YYsk0mGoSuwdZFtETF1Mpw==" spinCount="100000" sheet="1" objects="1" scenarios="1"/>
  <mergeCells count="1">
    <mergeCell ref="J2:L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DF29-5585-4E5A-9701-803AF967025A}">
  <sheetPr codeName="Planilha9">
    <tabColor rgb="FFFF0000"/>
  </sheetPr>
  <dimension ref="A1:M59"/>
  <sheetViews>
    <sheetView showGridLines="0" zoomScaleNormal="100" zoomScaleSheetLayoutView="70" workbookViewId="0">
      <selection activeCell="A6" sqref="A6:H6"/>
    </sheetView>
  </sheetViews>
  <sheetFormatPr defaultColWidth="22.5703125" defaultRowHeight="24.75" customHeight="1" x14ac:dyDescent="0.25"/>
  <cols>
    <col min="1" max="1" width="30.28515625" style="25" customWidth="1"/>
    <col min="2" max="13" width="19.140625" style="25" customWidth="1"/>
    <col min="14" max="16384" width="22.5703125" style="25"/>
  </cols>
  <sheetData>
    <row r="1" spans="1:13" ht="24.75" customHeight="1" x14ac:dyDescent="0.25">
      <c r="A1" s="64" t="s">
        <v>52</v>
      </c>
    </row>
    <row r="2" spans="1:13" ht="24.75" customHeight="1" x14ac:dyDescent="0.25">
      <c r="J2" s="77" t="s">
        <v>30</v>
      </c>
      <c r="K2" s="77"/>
      <c r="L2" s="77"/>
    </row>
    <row r="4" spans="1:13" s="12" customFormat="1" ht="24.75" customHeight="1" x14ac:dyDescent="0.25"/>
    <row r="5" spans="1:13" s="12" customFormat="1" ht="24.75" customHeight="1" x14ac:dyDescent="0.25"/>
    <row r="6" spans="1:13" s="26" customFormat="1" ht="34.5" customHeight="1" x14ac:dyDescent="0.25">
      <c r="A6" s="78" t="s">
        <v>41</v>
      </c>
      <c r="B6" s="78"/>
      <c r="C6" s="78"/>
      <c r="D6" s="78"/>
      <c r="E6" s="78"/>
      <c r="F6" s="78"/>
      <c r="G6" s="78"/>
      <c r="H6" s="78"/>
    </row>
    <row r="7" spans="1:13" s="26" customFormat="1" ht="24.75" customHeight="1" x14ac:dyDescent="0.25">
      <c r="A7" s="79" t="str">
        <f>Painel!C6</f>
        <v>seu nome aqui</v>
      </c>
      <c r="B7" s="79"/>
      <c r="C7" s="79"/>
      <c r="H7" s="62">
        <v>2020</v>
      </c>
    </row>
    <row r="8" spans="1:13" s="26" customFormat="1" ht="24.75" customHeight="1" x14ac:dyDescent="0.25"/>
    <row r="9" spans="1:13" s="26" customFormat="1" ht="24.75" customHeight="1" x14ac:dyDescent="0.25">
      <c r="A9" s="27"/>
    </row>
    <row r="10" spans="1:13" s="26" customFormat="1" ht="33" customHeight="1" x14ac:dyDescent="0.25">
      <c r="A10" s="28"/>
      <c r="B10" s="29" t="s">
        <v>15</v>
      </c>
      <c r="C10" s="29" t="s">
        <v>29</v>
      </c>
      <c r="D10" s="29" t="s">
        <v>22</v>
      </c>
      <c r="E10" s="29" t="s">
        <v>27</v>
      </c>
      <c r="F10" s="29" t="s">
        <v>28</v>
      </c>
      <c r="G10" s="30" t="s">
        <v>53</v>
      </c>
      <c r="H10" s="31" t="s">
        <v>43</v>
      </c>
      <c r="I10" s="32"/>
      <c r="J10" s="32"/>
      <c r="K10" s="32"/>
      <c r="L10" s="32"/>
      <c r="M10" s="32"/>
    </row>
    <row r="11" spans="1:13" s="26" customFormat="1" ht="20.25" customHeight="1" x14ac:dyDescent="0.25">
      <c r="A11" s="33" t="s">
        <v>2</v>
      </c>
      <c r="B11" s="34">
        <f>Caixa!B6</f>
        <v>0</v>
      </c>
      <c r="C11" s="34">
        <f>Bens!B6</f>
        <v>0</v>
      </c>
      <c r="D11" s="34">
        <f>Investimentos!B6</f>
        <v>0</v>
      </c>
      <c r="E11" s="34">
        <f>'Contas a Receber'!B6</f>
        <v>0</v>
      </c>
      <c r="F11" s="34">
        <f>'Contas a Pagar'!B6</f>
        <v>0</v>
      </c>
      <c r="G11" s="35">
        <f>B11+C11+D11+E11-F11</f>
        <v>0</v>
      </c>
      <c r="H11" s="43">
        <f>G11-Painel!F10</f>
        <v>0</v>
      </c>
      <c r="I11" s="32"/>
      <c r="J11" s="32"/>
      <c r="K11" s="32"/>
      <c r="L11" s="32"/>
      <c r="M11" s="32"/>
    </row>
    <row r="12" spans="1:13" s="26" customFormat="1" ht="20.25" customHeight="1" x14ac:dyDescent="0.25">
      <c r="A12" s="36" t="s">
        <v>3</v>
      </c>
      <c r="B12" s="37">
        <f>Caixa!C6</f>
        <v>0</v>
      </c>
      <c r="C12" s="37">
        <f>Bens!C6</f>
        <v>0</v>
      </c>
      <c r="D12" s="37">
        <f>Investimentos!C6</f>
        <v>0</v>
      </c>
      <c r="E12" s="37">
        <f>'Contas a Receber'!C6</f>
        <v>0</v>
      </c>
      <c r="F12" s="37">
        <f>'Contas a Pagar'!C6</f>
        <v>0</v>
      </c>
      <c r="G12" s="38">
        <f t="shared" ref="G12:G22" si="0">B12+C12+D12+E12-F12</f>
        <v>0</v>
      </c>
      <c r="H12" s="43">
        <f>G12-G11</f>
        <v>0</v>
      </c>
    </row>
    <row r="13" spans="1:13" s="26" customFormat="1" ht="20.25" customHeight="1" x14ac:dyDescent="0.25">
      <c r="A13" s="36" t="s">
        <v>4</v>
      </c>
      <c r="B13" s="37">
        <f>Caixa!D6</f>
        <v>0</v>
      </c>
      <c r="C13" s="37">
        <f>Bens!D6</f>
        <v>0</v>
      </c>
      <c r="D13" s="37">
        <f>Investimentos!D6</f>
        <v>0</v>
      </c>
      <c r="E13" s="37">
        <f>'Contas a Receber'!D6</f>
        <v>0</v>
      </c>
      <c r="F13" s="37">
        <f>'Contas a Pagar'!D6</f>
        <v>0</v>
      </c>
      <c r="G13" s="38">
        <f t="shared" si="0"/>
        <v>0</v>
      </c>
      <c r="H13" s="43">
        <f t="shared" ref="H13:H22" si="1">G13-G12</f>
        <v>0</v>
      </c>
    </row>
    <row r="14" spans="1:13" s="26" customFormat="1" ht="20.25" customHeight="1" x14ac:dyDescent="0.25">
      <c r="A14" s="36" t="s">
        <v>5</v>
      </c>
      <c r="B14" s="37">
        <f>Caixa!E6</f>
        <v>0</v>
      </c>
      <c r="C14" s="37">
        <f>Bens!E6</f>
        <v>0</v>
      </c>
      <c r="D14" s="37">
        <f>Investimentos!E6</f>
        <v>0</v>
      </c>
      <c r="E14" s="37">
        <f>'Contas a Receber'!E6</f>
        <v>0</v>
      </c>
      <c r="F14" s="37">
        <f>'Contas a Pagar'!E6</f>
        <v>0</v>
      </c>
      <c r="G14" s="38">
        <f t="shared" si="0"/>
        <v>0</v>
      </c>
      <c r="H14" s="43">
        <f t="shared" si="1"/>
        <v>0</v>
      </c>
    </row>
    <row r="15" spans="1:13" s="26" customFormat="1" ht="20.25" customHeight="1" x14ac:dyDescent="0.25">
      <c r="A15" s="36" t="s">
        <v>6</v>
      </c>
      <c r="B15" s="37">
        <f>Caixa!F6</f>
        <v>0</v>
      </c>
      <c r="C15" s="37">
        <f>Bens!F6</f>
        <v>0</v>
      </c>
      <c r="D15" s="37">
        <f>Investimentos!F6</f>
        <v>0</v>
      </c>
      <c r="E15" s="37">
        <f>'Contas a Receber'!F6</f>
        <v>0</v>
      </c>
      <c r="F15" s="37">
        <f>'Contas a Pagar'!F6</f>
        <v>0</v>
      </c>
      <c r="G15" s="38">
        <f t="shared" si="0"/>
        <v>0</v>
      </c>
      <c r="H15" s="43">
        <f t="shared" si="1"/>
        <v>0</v>
      </c>
    </row>
    <row r="16" spans="1:13" s="26" customFormat="1" ht="20.25" customHeight="1" x14ac:dyDescent="0.25">
      <c r="A16" s="36" t="s">
        <v>7</v>
      </c>
      <c r="B16" s="37">
        <f>Caixa!G6</f>
        <v>0</v>
      </c>
      <c r="C16" s="37">
        <f>Bens!G6</f>
        <v>0</v>
      </c>
      <c r="D16" s="37">
        <f>Investimentos!G6</f>
        <v>0</v>
      </c>
      <c r="E16" s="37">
        <f>'Contas a Receber'!G6</f>
        <v>0</v>
      </c>
      <c r="F16" s="37">
        <f>'Contas a Pagar'!G6</f>
        <v>0</v>
      </c>
      <c r="G16" s="38">
        <f t="shared" si="0"/>
        <v>0</v>
      </c>
      <c r="H16" s="43">
        <f t="shared" si="1"/>
        <v>0</v>
      </c>
    </row>
    <row r="17" spans="1:8" s="26" customFormat="1" ht="20.25" customHeight="1" x14ac:dyDescent="0.25">
      <c r="A17" s="36" t="s">
        <v>8</v>
      </c>
      <c r="B17" s="37">
        <f>Caixa!H6</f>
        <v>0</v>
      </c>
      <c r="C17" s="37">
        <f>Bens!H6</f>
        <v>0</v>
      </c>
      <c r="D17" s="37">
        <f>Investimentos!H6</f>
        <v>0</v>
      </c>
      <c r="E17" s="37">
        <f>'Contas a Receber'!H6</f>
        <v>0</v>
      </c>
      <c r="F17" s="37">
        <f>'Contas a Pagar'!H6</f>
        <v>0</v>
      </c>
      <c r="G17" s="38">
        <f t="shared" si="0"/>
        <v>0</v>
      </c>
      <c r="H17" s="43">
        <f t="shared" si="1"/>
        <v>0</v>
      </c>
    </row>
    <row r="18" spans="1:8" s="26" customFormat="1" ht="20.25" customHeight="1" x14ac:dyDescent="0.25">
      <c r="A18" s="36" t="s">
        <v>9</v>
      </c>
      <c r="B18" s="37">
        <f>Caixa!I6</f>
        <v>0</v>
      </c>
      <c r="C18" s="37">
        <f>Bens!I6</f>
        <v>0</v>
      </c>
      <c r="D18" s="37">
        <f>Investimentos!I6</f>
        <v>0</v>
      </c>
      <c r="E18" s="37">
        <f>'Contas a Receber'!I6</f>
        <v>0</v>
      </c>
      <c r="F18" s="37">
        <f>'Contas a Pagar'!I6</f>
        <v>0</v>
      </c>
      <c r="G18" s="38">
        <f t="shared" si="0"/>
        <v>0</v>
      </c>
      <c r="H18" s="43">
        <f t="shared" si="1"/>
        <v>0</v>
      </c>
    </row>
    <row r="19" spans="1:8" s="26" customFormat="1" ht="20.25" customHeight="1" x14ac:dyDescent="0.25">
      <c r="A19" s="36" t="s">
        <v>10</v>
      </c>
      <c r="B19" s="37">
        <f>Caixa!J6</f>
        <v>0</v>
      </c>
      <c r="C19" s="37">
        <f>Bens!J6</f>
        <v>0</v>
      </c>
      <c r="D19" s="37">
        <f>Investimentos!J6</f>
        <v>0</v>
      </c>
      <c r="E19" s="37">
        <f>'Contas a Receber'!J6</f>
        <v>0</v>
      </c>
      <c r="F19" s="37">
        <f>'Contas a Pagar'!J6</f>
        <v>0</v>
      </c>
      <c r="G19" s="38">
        <f t="shared" si="0"/>
        <v>0</v>
      </c>
      <c r="H19" s="43">
        <f t="shared" si="1"/>
        <v>0</v>
      </c>
    </row>
    <row r="20" spans="1:8" s="26" customFormat="1" ht="20.25" customHeight="1" x14ac:dyDescent="0.25">
      <c r="A20" s="36" t="s">
        <v>11</v>
      </c>
      <c r="B20" s="37">
        <f>Caixa!K6</f>
        <v>0</v>
      </c>
      <c r="C20" s="37">
        <f>Bens!L6</f>
        <v>0</v>
      </c>
      <c r="D20" s="37">
        <f>Investimentos!K6</f>
        <v>0</v>
      </c>
      <c r="E20" s="37">
        <f>'Contas a Receber'!K6</f>
        <v>0</v>
      </c>
      <c r="F20" s="37">
        <f>'Contas a Pagar'!K6</f>
        <v>0</v>
      </c>
      <c r="G20" s="38">
        <f t="shared" si="0"/>
        <v>0</v>
      </c>
      <c r="H20" s="43">
        <f t="shared" si="1"/>
        <v>0</v>
      </c>
    </row>
    <row r="21" spans="1:8" s="26" customFormat="1" ht="20.25" customHeight="1" x14ac:dyDescent="0.25">
      <c r="A21" s="36" t="s">
        <v>12</v>
      </c>
      <c r="B21" s="37">
        <f>Caixa!L6</f>
        <v>0</v>
      </c>
      <c r="C21" s="37">
        <f>Bens!L6</f>
        <v>0</v>
      </c>
      <c r="D21" s="37">
        <f>Investimentos!L6</f>
        <v>0</v>
      </c>
      <c r="E21" s="37">
        <f>'Contas a Receber'!L6</f>
        <v>0</v>
      </c>
      <c r="F21" s="37">
        <f>'Contas a Pagar'!L6</f>
        <v>0</v>
      </c>
      <c r="G21" s="38">
        <f t="shared" si="0"/>
        <v>0</v>
      </c>
      <c r="H21" s="43">
        <f t="shared" si="1"/>
        <v>0</v>
      </c>
    </row>
    <row r="22" spans="1:8" s="26" customFormat="1" ht="20.25" customHeight="1" x14ac:dyDescent="0.25">
      <c r="A22" s="36" t="s">
        <v>13</v>
      </c>
      <c r="B22" s="37">
        <f>Caixa!M6</f>
        <v>0</v>
      </c>
      <c r="C22" s="37">
        <f>Bens!M6</f>
        <v>0</v>
      </c>
      <c r="D22" s="37">
        <f>Investimentos!M6</f>
        <v>0</v>
      </c>
      <c r="E22" s="37">
        <f>'Contas a Receber'!M6</f>
        <v>0</v>
      </c>
      <c r="F22" s="37">
        <f>'Contas a Pagar'!M6</f>
        <v>0</v>
      </c>
      <c r="G22" s="38">
        <f t="shared" si="0"/>
        <v>0</v>
      </c>
      <c r="H22" s="43">
        <f t="shared" si="1"/>
        <v>0</v>
      </c>
    </row>
    <row r="23" spans="1:8" s="26" customFormat="1" ht="24.75" customHeight="1" x14ac:dyDescent="0.25"/>
    <row r="24" spans="1:8" s="26" customFormat="1" ht="24.75" customHeight="1" x14ac:dyDescent="0.25">
      <c r="A24" s="27" t="s">
        <v>42</v>
      </c>
    </row>
    <row r="25" spans="1:8" s="26" customFormat="1" ht="24.75" customHeight="1" x14ac:dyDescent="0.25"/>
    <row r="26" spans="1:8" s="26" customFormat="1" ht="24.75" customHeight="1" x14ac:dyDescent="0.25"/>
    <row r="27" spans="1:8" s="26" customFormat="1" ht="24.75" customHeight="1" x14ac:dyDescent="0.25"/>
    <row r="28" spans="1:8" s="26" customFormat="1" ht="24.75" customHeight="1" x14ac:dyDescent="0.25"/>
    <row r="29" spans="1:8" s="26" customFormat="1" ht="24.75" customHeight="1" x14ac:dyDescent="0.25"/>
    <row r="30" spans="1:8" s="26" customFormat="1" ht="24.75" customHeight="1" x14ac:dyDescent="0.25"/>
    <row r="31" spans="1:8" s="26" customFormat="1" ht="24.75" customHeight="1" x14ac:dyDescent="0.25"/>
    <row r="32" spans="1:8" s="26" customFormat="1" ht="24.75" customHeight="1" x14ac:dyDescent="0.25"/>
    <row r="33" spans="4:7" s="26" customFormat="1" ht="24.75" customHeight="1" x14ac:dyDescent="0.25"/>
    <row r="34" spans="4:7" s="26" customFormat="1" ht="24.75" customHeight="1" x14ac:dyDescent="0.25"/>
    <row r="35" spans="4:7" s="26" customFormat="1" ht="24.75" customHeight="1" x14ac:dyDescent="0.25"/>
    <row r="36" spans="4:7" s="26" customFormat="1" ht="24.75" customHeight="1" x14ac:dyDescent="0.25"/>
    <row r="37" spans="4:7" s="26" customFormat="1" ht="24.75" customHeight="1" x14ac:dyDescent="0.25"/>
    <row r="38" spans="4:7" s="26" customFormat="1" ht="24.75" customHeight="1" x14ac:dyDescent="0.25"/>
    <row r="39" spans="4:7" s="26" customFormat="1" ht="24.75" customHeight="1" x14ac:dyDescent="0.25"/>
    <row r="40" spans="4:7" s="26" customFormat="1" ht="24.75" customHeight="1" x14ac:dyDescent="0.25"/>
    <row r="41" spans="4:7" s="26" customFormat="1" ht="24.75" customHeight="1" x14ac:dyDescent="0.25"/>
    <row r="42" spans="4:7" s="26" customFormat="1" ht="24.75" customHeight="1" x14ac:dyDescent="0.25"/>
    <row r="43" spans="4:7" s="26" customFormat="1" ht="24.75" customHeight="1" x14ac:dyDescent="0.25"/>
    <row r="44" spans="4:7" s="26" customFormat="1" ht="24.75" customHeight="1" x14ac:dyDescent="0.25"/>
    <row r="45" spans="4:7" s="26" customFormat="1" ht="24.75" customHeight="1" x14ac:dyDescent="0.25"/>
    <row r="46" spans="4:7" s="26" customFormat="1" ht="24.75" customHeight="1" x14ac:dyDescent="0.25"/>
    <row r="47" spans="4:7" s="26" customFormat="1" ht="24.75" customHeight="1" x14ac:dyDescent="0.25">
      <c r="D47" s="39"/>
      <c r="E47" s="39"/>
      <c r="F47" s="39"/>
      <c r="G47" s="39"/>
    </row>
    <row r="48" spans="4:7" s="26" customFormat="1" ht="24.75" customHeight="1" x14ac:dyDescent="0.25"/>
    <row r="49" spans="4:8" s="26" customFormat="1" ht="24.75" customHeight="1" x14ac:dyDescent="0.25"/>
    <row r="50" spans="4:8" s="26" customFormat="1" ht="24.75" customHeight="1" x14ac:dyDescent="0.25"/>
    <row r="51" spans="4:8" s="26" customFormat="1" ht="24.75" customHeight="1" x14ac:dyDescent="0.25"/>
    <row r="52" spans="4:8" s="26" customFormat="1" ht="24.75" customHeight="1" x14ac:dyDescent="0.25"/>
    <row r="53" spans="4:8" s="26" customFormat="1" ht="24.75" customHeight="1" x14ac:dyDescent="0.25"/>
    <row r="54" spans="4:8" s="26" customFormat="1" ht="24.75" customHeight="1" x14ac:dyDescent="0.25"/>
    <row r="57" spans="4:8" ht="24.75" customHeight="1" x14ac:dyDescent="0.25">
      <c r="D57" s="39"/>
      <c r="E57" s="40"/>
      <c r="F57" s="40"/>
      <c r="G57" s="40"/>
    </row>
    <row r="58" spans="4:8" ht="24.75" customHeight="1" x14ac:dyDescent="0.25">
      <c r="D58" s="39"/>
      <c r="E58" s="80" t="str">
        <f>Painel!C6</f>
        <v>seu nome aqui</v>
      </c>
      <c r="F58" s="80"/>
      <c r="G58" s="80"/>
    </row>
    <row r="59" spans="4:8" ht="24.75" customHeight="1" x14ac:dyDescent="0.25">
      <c r="D59" s="41"/>
      <c r="E59" s="81">
        <f ca="1">TODAY()</f>
        <v>44124</v>
      </c>
      <c r="F59" s="81"/>
      <c r="G59" s="81"/>
      <c r="H59" s="41"/>
    </row>
  </sheetData>
  <sheetProtection algorithmName="SHA-512" hashValue="e0g0JvaT/5U133qkT1D+UhpvFRE3dsQemzhuSEqnJ9OsxLrd8V72vYQ6NOPW+FTnCTMW3IonUJ58ZAJ54YoADw==" saltValue="9ytwCjZEjsVG5DC6FZeruQ==" spinCount="100000" sheet="1" objects="1" scenarios="1"/>
  <mergeCells count="5">
    <mergeCell ref="J2:L2"/>
    <mergeCell ref="A6:H6"/>
    <mergeCell ref="A7:C7"/>
    <mergeCell ref="E58:G58"/>
    <mergeCell ref="E59:G59"/>
  </mergeCells>
  <conditionalFormatting sqref="H11">
    <cfRule type="colorScale" priority="4">
      <colorScale>
        <cfvo type="num" val="0"/>
        <cfvo type="num" val="1"/>
        <color rgb="FFFF0000"/>
        <color rgb="FF008616"/>
      </colorScale>
    </cfRule>
  </conditionalFormatting>
  <conditionalFormatting sqref="H12">
    <cfRule type="colorScale" priority="2">
      <colorScale>
        <cfvo type="num" val="0"/>
        <cfvo type="num" val="1"/>
        <color rgb="FFFF0000"/>
        <color rgb="FF008616"/>
      </colorScale>
    </cfRule>
  </conditionalFormatting>
  <conditionalFormatting sqref="H13:H22">
    <cfRule type="colorScale" priority="1">
      <colorScale>
        <cfvo type="num" val="0"/>
        <cfvo type="num" val="1"/>
        <color rgb="FFFF0000"/>
        <color rgb="FF008616"/>
      </colorScale>
    </cfRule>
  </conditionalFormatting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Painel</vt:lpstr>
      <vt:lpstr>Fluxo de Caixa</vt:lpstr>
      <vt:lpstr>Controle</vt:lpstr>
      <vt:lpstr>Caixa</vt:lpstr>
      <vt:lpstr>Contas a Pagar</vt:lpstr>
      <vt:lpstr>Contas a Receber</vt:lpstr>
      <vt:lpstr>Bens</vt:lpstr>
      <vt:lpstr>Investimentos</vt:lpstr>
      <vt:lpstr>Resultado</vt:lpstr>
      <vt:lpstr>Resultado!Area_de_impressao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dos Anjos</dc:creator>
  <cp:lastModifiedBy>Wesley</cp:lastModifiedBy>
  <cp:lastPrinted>2019-10-17T22:50:57Z</cp:lastPrinted>
  <dcterms:created xsi:type="dcterms:W3CDTF">2015-06-05T18:19:34Z</dcterms:created>
  <dcterms:modified xsi:type="dcterms:W3CDTF">2020-10-20T13:54:49Z</dcterms:modified>
</cp:coreProperties>
</file>